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/>
  </bookViews>
  <sheets>
    <sheet name="Trực T6xã. " sheetId="5" r:id="rId1"/>
    <sheet name="Trực T5xã." sheetId="4" r:id="rId2"/>
    <sheet name="Trực T3xã." sheetId="2" r:id="rId3"/>
    <sheet name="Trực T1,2xã." sheetId="1" r:id="rId4"/>
    <sheet name="Trực T4xã. " sheetId="3" r:id="rId5"/>
  </sheets>
  <definedNames>
    <definedName name="_xlnm.Print_Titles" localSheetId="3">'Trực T1,2xã.'!$15:$17</definedName>
    <definedName name="_xlnm.Print_Titles" localSheetId="2">'Trực T3xã.'!$15:$17</definedName>
    <definedName name="_xlnm.Print_Titles" localSheetId="4">'Trực T4xã. '!$15:$17</definedName>
    <definedName name="_xlnm.Print_Titles" localSheetId="1">'Trực T5xã.'!$15:$17</definedName>
    <definedName name="_xlnm.Print_Titles" localSheetId="0">'Trực T6xã. '!$15:$17</definedName>
  </definedNames>
  <calcPr calcId="124519"/>
</workbook>
</file>

<file path=xl/calcChain.xml><?xml version="1.0" encoding="utf-8"?>
<calcChain xmlns="http://schemas.openxmlformats.org/spreadsheetml/2006/main">
  <c r="E85" i="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19" s="1"/>
  <c r="E18" s="1"/>
  <c r="N19" s="1"/>
  <c r="E21"/>
  <c r="E20"/>
  <c r="M19"/>
  <c r="L19"/>
  <c r="K19"/>
  <c r="J19"/>
  <c r="J18" s="1"/>
  <c r="O18" s="1"/>
  <c r="I19"/>
  <c r="H19"/>
  <c r="H18" s="1"/>
  <c r="G19"/>
  <c r="F19"/>
  <c r="N20" s="1"/>
  <c r="N18"/>
  <c r="M18"/>
  <c r="L18"/>
  <c r="K18"/>
  <c r="I18"/>
  <c r="G18"/>
  <c r="E83" i="4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19" s="1"/>
  <c r="E18" s="1"/>
  <c r="N19" s="1"/>
  <c r="E21"/>
  <c r="E20"/>
  <c r="M19"/>
  <c r="L19"/>
  <c r="K19"/>
  <c r="J19"/>
  <c r="J18" s="1"/>
  <c r="O18" s="1"/>
  <c r="I19"/>
  <c r="H19"/>
  <c r="H18" s="1"/>
  <c r="G19"/>
  <c r="F19"/>
  <c r="F18" s="1"/>
  <c r="N18"/>
  <c r="M18"/>
  <c r="L18"/>
  <c r="K18"/>
  <c r="I18"/>
  <c r="G18"/>
  <c r="E82" i="3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19" s="1"/>
  <c r="E18" s="1"/>
  <c r="N19" s="1"/>
  <c r="E21"/>
  <c r="E20"/>
  <c r="M19"/>
  <c r="L19"/>
  <c r="K19"/>
  <c r="J19"/>
  <c r="J18" s="1"/>
  <c r="O18" s="1"/>
  <c r="I19"/>
  <c r="H19"/>
  <c r="H18" s="1"/>
  <c r="G19"/>
  <c r="F19"/>
  <c r="F18" s="1"/>
  <c r="N18"/>
  <c r="M18"/>
  <c r="L18"/>
  <c r="K18"/>
  <c r="I18"/>
  <c r="G18"/>
  <c r="E82" i="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M19"/>
  <c r="L19"/>
  <c r="K19"/>
  <c r="J19"/>
  <c r="I19"/>
  <c r="I18" s="1"/>
  <c r="H19"/>
  <c r="G19"/>
  <c r="G18" s="1"/>
  <c r="F19"/>
  <c r="N20" s="1"/>
  <c r="E19"/>
  <c r="E18" s="1"/>
  <c r="N19" s="1"/>
  <c r="N18"/>
  <c r="M18"/>
  <c r="L18"/>
  <c r="K18"/>
  <c r="J18"/>
  <c r="O18" s="1"/>
  <c r="H18"/>
  <c r="F18"/>
  <c r="E88" i="1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M19"/>
  <c r="L19"/>
  <c r="K19"/>
  <c r="J19"/>
  <c r="I19"/>
  <c r="I18" s="1"/>
  <c r="H19"/>
  <c r="G19"/>
  <c r="G18" s="1"/>
  <c r="F19"/>
  <c r="N20" s="1"/>
  <c r="E19"/>
  <c r="E18" s="1"/>
  <c r="N19" s="1"/>
  <c r="N18"/>
  <c r="M18"/>
  <c r="L18"/>
  <c r="K18"/>
  <c r="J18"/>
  <c r="O18" s="1"/>
  <c r="H18"/>
  <c r="F18"/>
  <c r="F18" i="5" l="1"/>
  <c r="N20" i="4"/>
  <c r="N20" i="3"/>
</calcChain>
</file>

<file path=xl/sharedStrings.xml><?xml version="1.0" encoding="utf-8"?>
<sst xmlns="http://schemas.openxmlformats.org/spreadsheetml/2006/main" count="1214" uniqueCount="201">
  <si>
    <t>Mẫu số 09</t>
  </si>
  <si>
    <t>BẢNG THANH TOÁN CHO ĐỐI TƯỢNG THỤ HƯỞNG</t>
  </si>
  <si>
    <t>Mã hiệu: TT:1,2</t>
  </si>
  <si>
    <t>(Kèm theo Giấy rút dự toán/Ủy nhiệm chi số …….. ngày ….... tháng …... năm 2023)</t>
  </si>
  <si>
    <t>Số: 08</t>
  </si>
  <si>
    <t>Tài khoản dự toán</t>
  </si>
  <si>
    <t>Tài khoản tiền gửi</t>
  </si>
  <si>
    <t>1. Đơn vị sử dụng ngân sách:</t>
  </si>
  <si>
    <t xml:space="preserve">Trung Tâm Y tế Huyện Bảo Lâm </t>
  </si>
  <si>
    <t>2. Mã đơn vị:</t>
  </si>
  <si>
    <t>3. Tài khoản thanh toán của đơn vị mở tại ngân hàng thương mại:  5495.201.002.880</t>
  </si>
  <si>
    <t xml:space="preserve"> - Tại Ngân hàng: Nông Nghiệp Bảo Lâm - Lâm Đồng II</t>
  </si>
  <si>
    <t xml:space="preserve">I. Nội dung đề nghị thanh toán: </t>
  </si>
  <si>
    <t xml:space="preserve"> Thanh toán Tiền Trực hệ Xã Tháng 1.2/2023</t>
  </si>
  <si>
    <t>(Đơn vị: Đồng)</t>
  </si>
  <si>
    <t>S
T
T</t>
  </si>
  <si>
    <t>Họ và tên</t>
  </si>
  <si>
    <t>Tài khoản ngân hàng</t>
  </si>
  <si>
    <t>Tổng số</t>
  </si>
  <si>
    <t>Trong đó:</t>
  </si>
  <si>
    <t>Ghi chú</t>
  </si>
  <si>
    <t>Số tài khoản người hưởng</t>
  </si>
  <si>
    <t>Tên ngân hàng</t>
  </si>
  <si>
    <t xml:space="preserve">Lương và phụ cấp theo lương </t>
  </si>
  <si>
    <t>Tiền công lao động thường xuyên theo hợp đồng</t>
  </si>
  <si>
    <t>Tiền thu nhập tăng thêm</t>
  </si>
  <si>
    <t>Tiền thưởng</t>
  </si>
  <si>
    <t>Tiền phụ cấp và trợ cấp khác</t>
  </si>
  <si>
    <t>Tiền khoán</t>
  </si>
  <si>
    <t>Tiền học bổng</t>
  </si>
  <si>
    <t>I.</t>
  </si>
  <si>
    <t xml:space="preserve">Đối với lao động Biên Chế </t>
  </si>
  <si>
    <t xml:space="preserve">Nguyễn Vĩnh Phúc </t>
  </si>
  <si>
    <t>5495215005448</t>
  </si>
  <si>
    <t>Nông Nghiệp Bảo Lâm - Lâm Đồng II</t>
  </si>
  <si>
    <t xml:space="preserve">Đào Tuấn Anh </t>
  </si>
  <si>
    <t>5495215027723</t>
  </si>
  <si>
    <t xml:space="preserve">Dương Thị Thu Hiền </t>
  </si>
  <si>
    <t>5495215027428</t>
  </si>
  <si>
    <t xml:space="preserve">Trần Thị Long Vân </t>
  </si>
  <si>
    <t>5495215012522</t>
  </si>
  <si>
    <t xml:space="preserve">Phạm Thị Phúc </t>
  </si>
  <si>
    <t>5495215027411</t>
  </si>
  <si>
    <t xml:space="preserve">Phạm Thị Kiều Oanh </t>
  </si>
  <si>
    <t>5495205139107</t>
  </si>
  <si>
    <t>Ka Thị Dối</t>
  </si>
  <si>
    <t>5495215022561</t>
  </si>
  <si>
    <t xml:space="preserve">Njan Nhung </t>
  </si>
  <si>
    <t>5495215012414</t>
  </si>
  <si>
    <t>Võ Thị Tỉnh</t>
  </si>
  <si>
    <t>5495215008735</t>
  </si>
  <si>
    <t xml:space="preserve">Nguyễn Thị Nhẫn </t>
  </si>
  <si>
    <t>5495215005352</t>
  </si>
  <si>
    <t>Ka Nghĩa</t>
  </si>
  <si>
    <t>5495215019124</t>
  </si>
  <si>
    <t xml:space="preserve">Ka' MHoàng </t>
  </si>
  <si>
    <t>5495205154044</t>
  </si>
  <si>
    <t>Ka Ês</t>
  </si>
  <si>
    <t>5495215014403</t>
  </si>
  <si>
    <t xml:space="preserve">Mai Thị Huế </t>
  </si>
  <si>
    <t>5495215008758</t>
  </si>
  <si>
    <t>Touneh Ái Loan</t>
  </si>
  <si>
    <t xml:space="preserve">Ka Hiền </t>
  </si>
  <si>
    <t>5495215017998</t>
  </si>
  <si>
    <t>Ka Hà</t>
  </si>
  <si>
    <t>5495215008951</t>
  </si>
  <si>
    <t>Ka Hwys Tam Bou</t>
  </si>
  <si>
    <t>5495215004474</t>
  </si>
  <si>
    <t xml:space="preserve">Nguyễn Thị Quyên </t>
  </si>
  <si>
    <t>5495215008939</t>
  </si>
  <si>
    <t>Ka Guỳn</t>
  </si>
  <si>
    <t>5495215028699</t>
  </si>
  <si>
    <t xml:space="preserve">Ka Tuyết </t>
  </si>
  <si>
    <t>5495215027349</t>
  </si>
  <si>
    <t xml:space="preserve">Cao Thị Lệ Hường </t>
  </si>
  <si>
    <t>5495215005057</t>
  </si>
  <si>
    <t xml:space="preserve">Nguyễn Thị Thanh Hương </t>
  </si>
  <si>
    <t>5495215027680</t>
  </si>
  <si>
    <t>Lục Thị Huệ</t>
  </si>
  <si>
    <t>5495215012466</t>
  </si>
  <si>
    <t xml:space="preserve">Bùi Văn Lộc </t>
  </si>
  <si>
    <t>5495215027378</t>
  </si>
  <si>
    <t xml:space="preserve">Nguyễn Thị Thu Chung </t>
  </si>
  <si>
    <t>5495215012148</t>
  </si>
  <si>
    <t xml:space="preserve">Lưu Thị Hiện </t>
  </si>
  <si>
    <t>5495215027384</t>
  </si>
  <si>
    <t>Ka My</t>
  </si>
  <si>
    <t>5495215027390</t>
  </si>
  <si>
    <t>Đinh Quang Phụng</t>
  </si>
  <si>
    <t>5495215030649</t>
  </si>
  <si>
    <t>Hoàng Thị Hạnh</t>
  </si>
  <si>
    <t>5495215012489</t>
  </si>
  <si>
    <t xml:space="preserve">Njan Châu </t>
  </si>
  <si>
    <t>5495215004813</t>
  </si>
  <si>
    <t xml:space="preserve">Phạm Thị Phượng </t>
  </si>
  <si>
    <t>5495215015668</t>
  </si>
  <si>
    <t>Ka Liên</t>
  </si>
  <si>
    <t>5495215027536</t>
  </si>
  <si>
    <t xml:space="preserve">Lê Thị Hồng </t>
  </si>
  <si>
    <t>5495215004576</t>
  </si>
  <si>
    <t>Hoàng Minh Trải</t>
  </si>
  <si>
    <t>5495215027326</t>
  </si>
  <si>
    <t>Ka Rầu</t>
  </si>
  <si>
    <t>5495205040832</t>
  </si>
  <si>
    <t xml:space="preserve">Nguyễn Thị Mẫn </t>
  </si>
  <si>
    <t>5495215012574</t>
  </si>
  <si>
    <t xml:space="preserve">Nguyễn Thị Tuyết Mai </t>
  </si>
  <si>
    <t>5495215012545</t>
  </si>
  <si>
    <t xml:space="preserve">Phạm Thị Mai </t>
  </si>
  <si>
    <t>5495215012601</t>
  </si>
  <si>
    <t>Nguyễn Thị Mỹ Bình</t>
  </si>
  <si>
    <t>5495215012840</t>
  </si>
  <si>
    <t>K' Sơng</t>
  </si>
  <si>
    <t>5495215012551</t>
  </si>
  <si>
    <t xml:space="preserve">Phan Văn Phong </t>
  </si>
  <si>
    <t>5495215012834</t>
  </si>
  <si>
    <t xml:space="preserve">Trần Thị Tình </t>
  </si>
  <si>
    <t>5495215027730</t>
  </si>
  <si>
    <t xml:space="preserve">Ka Phượng </t>
  </si>
  <si>
    <t>5495215004690</t>
  </si>
  <si>
    <t>K' Tuyến</t>
  </si>
  <si>
    <t>5495215022079</t>
  </si>
  <si>
    <t xml:space="preserve">Mai Thị Phượng </t>
  </si>
  <si>
    <t>5495215012647</t>
  </si>
  <si>
    <t>Lê Thị Thơ</t>
  </si>
  <si>
    <t>5495215027717</t>
  </si>
  <si>
    <t xml:space="preserve">Đồng Thị Quyên </t>
  </si>
  <si>
    <t>5495215011848</t>
  </si>
  <si>
    <t xml:space="preserve">Hồ Thị Kim Hoa </t>
  </si>
  <si>
    <t>5495215012624</t>
  </si>
  <si>
    <t>Ka Ris</t>
  </si>
  <si>
    <t>5495215027588</t>
  </si>
  <si>
    <t>Phạm Thị Thu Hà</t>
  </si>
  <si>
    <t>5495215013271</t>
  </si>
  <si>
    <t>Ka Rẻoh</t>
  </si>
  <si>
    <t>5495215012443</t>
  </si>
  <si>
    <t xml:space="preserve">Nguyễn Ngọc Đông </t>
  </si>
  <si>
    <t>5495215012472</t>
  </si>
  <si>
    <t>Nguyễn Thị Thắm</t>
  </si>
  <si>
    <t>5495215012580</t>
  </si>
  <si>
    <t>Nguyễn Thị Thu (1985)</t>
  </si>
  <si>
    <t>5495215027565</t>
  </si>
  <si>
    <t>K Rèn</t>
  </si>
  <si>
    <t>5495215030610</t>
  </si>
  <si>
    <t>K'Bin</t>
  </si>
  <si>
    <t>5495215027559</t>
  </si>
  <si>
    <t>H- Yên Ê Ban</t>
  </si>
  <si>
    <t>5495215027151</t>
  </si>
  <si>
    <t>Trần Hữu Nhật</t>
  </si>
  <si>
    <t>5495215012805</t>
  </si>
  <si>
    <t xml:space="preserve">Đoàn Xuân Vận </t>
  </si>
  <si>
    <t>5495215012500</t>
  </si>
  <si>
    <t>Dương Thị Tuyết</t>
  </si>
  <si>
    <t>5495215027310</t>
  </si>
  <si>
    <t xml:space="preserve">Nguyễn Thị Tuyết Nhung </t>
  </si>
  <si>
    <t>5495215027457</t>
  </si>
  <si>
    <t xml:space="preserve">Trần Thị Ái Nhi </t>
  </si>
  <si>
    <t>5492205077590</t>
  </si>
  <si>
    <t xml:space="preserve">Đinh Thị Kiều Văn </t>
  </si>
  <si>
    <t>5495215012387</t>
  </si>
  <si>
    <t xml:space="preserve">Đinh Thị Kim Duyên </t>
  </si>
  <si>
    <t>5495215012408</t>
  </si>
  <si>
    <t xml:space="preserve">Ka Nhẫn </t>
  </si>
  <si>
    <t>5495215027638</t>
  </si>
  <si>
    <t xml:space="preserve">Phan Thị Thúy </t>
  </si>
  <si>
    <t>5495215009948</t>
  </si>
  <si>
    <t xml:space="preserve">Vũ Thị Tuyến </t>
  </si>
  <si>
    <t>5495215012370</t>
  </si>
  <si>
    <t>Đặng Thị Hà</t>
  </si>
  <si>
    <t>5495215005011</t>
  </si>
  <si>
    <t>II</t>
  </si>
  <si>
    <t>Đối với lao động hợp đồng theo Nghị Định 68/2000/NĐ-CP</t>
  </si>
  <si>
    <t>Tổng số tiền bằng chữ: (Bốn mươi chín triệu, hai trăm mười một ngàn, năm trăm đồng chẵn.)</t>
  </si>
  <si>
    <t>III.Phần thuyết minh thay đổi so với tháng trước giảm :0 đồng.</t>
  </si>
  <si>
    <t>Ngày …… tháng …… năm 2023</t>
  </si>
  <si>
    <t>Người lập</t>
  </si>
  <si>
    <t>Kế toán trưởng</t>
  </si>
  <si>
    <t>Thủ trưởng đơn vị</t>
  </si>
  <si>
    <t>Nguyễn Thị Hoan</t>
  </si>
  <si>
    <t xml:space="preserve">Nguyễn Thị Hồng Chiến </t>
  </si>
  <si>
    <t xml:space="preserve">Đỗ Phú Lương </t>
  </si>
  <si>
    <t>KHO BẠC NHÀ NƯỚC</t>
  </si>
  <si>
    <t>Ngày …… tháng …… năm ………</t>
  </si>
  <si>
    <t>Chuyên viên kiểm soát chi/Giao dịch viên</t>
  </si>
  <si>
    <t>Giám đốc KBNN cấp tỉnh hoặc Lãnh đạo phòng
được ủy quyền/Giám đốc KBNN quận, huyện</t>
  </si>
  <si>
    <t>Mã hiệu: TT:3</t>
  </si>
  <si>
    <t xml:space="preserve"> Thanh toán Tiền Trực hệ Xã Tháng 3/2023</t>
  </si>
  <si>
    <t>Tổng số tiền bằng chữ: (Hai mươi bốn triệu, bảy trăm ngàn đồng chẵn.)</t>
  </si>
  <si>
    <t>Mã hiệu: TT:4</t>
  </si>
  <si>
    <t xml:space="preserve"> Thanh toán Tiền Trực hệ Xã Tháng 4/2023</t>
  </si>
  <si>
    <t>Tổng số tiền bằng chữ: (Hai mươi bốn triệu, bảy trăm ba mươi sáu ngàn đồng chẵn.)</t>
  </si>
  <si>
    <t>Mã hiệu: TT:5</t>
  </si>
  <si>
    <t xml:space="preserve"> Thanh toán Tiền Trực hệ Xã Tháng 5/2023</t>
  </si>
  <si>
    <t>Ka Dâu</t>
  </si>
  <si>
    <t>5495205115570</t>
  </si>
  <si>
    <t>Tổng số tiền bằng chữ: (Hai mươi lăm triệu, ba trăm sáu mươi lăm ngàn đồng chẵn.)</t>
  </si>
  <si>
    <t>Mã hiệu: TT:6</t>
  </si>
  <si>
    <t xml:space="preserve"> Thanh toán Tiền Trực hệ Xã Tháng 6/2023</t>
  </si>
  <si>
    <t xml:space="preserve">Nguyễn Thị Trang </t>
  </si>
  <si>
    <t>5495215004861</t>
  </si>
  <si>
    <t>Tổng số tiền bằng chữ: (Hai mươi ba triệu, chín trăm bốn mươi ngàn đồng chẵn.)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</si>
</sst>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0.0000"/>
  </numFmts>
  <fonts count="23">
    <font>
      <sz val="8"/>
      <color indexed="8"/>
      <name val="Arial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0"/>
      <color rgb="FF000000"/>
      <name val="Calibri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i/>
      <sz val="10"/>
      <color rgb="FFFF0000"/>
      <name val="Times New Roman"/>
      <family val="1"/>
    </font>
    <font>
      <sz val="10"/>
      <name val="Times New Roman"/>
      <family val="1"/>
      <charset val="163"/>
    </font>
    <font>
      <b/>
      <i/>
      <sz val="10"/>
      <name val="Times New Roman"/>
      <family val="1"/>
    </font>
    <font>
      <i/>
      <sz val="10"/>
      <name val="Times New Roman"/>
      <family val="1"/>
      <charset val="163"/>
    </font>
    <font>
      <sz val="10.5"/>
      <name val="Times New Roman"/>
      <family val="1"/>
    </font>
    <font>
      <sz val="10"/>
      <name val="VNI-Times"/>
    </font>
    <font>
      <b/>
      <sz val="10"/>
      <name val="Times New Roman"/>
      <family val="1"/>
      <charset val="163"/>
    </font>
    <font>
      <sz val="8"/>
      <color indexed="8"/>
      <name val="Arial"/>
      <family val="2"/>
    </font>
    <font>
      <sz val="13"/>
      <name val="VNI-Times"/>
    </font>
    <font>
      <sz val="10"/>
      <color rgb="FFC00000"/>
      <name val="VNI-Times"/>
    </font>
    <font>
      <sz val="10"/>
      <color rgb="FFFF0000"/>
      <name val="Times New Roman"/>
      <family val="1"/>
      <charset val="163"/>
    </font>
    <font>
      <sz val="10"/>
      <color rgb="FFFF0000"/>
      <name val="VNI-Time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 applyNumberFormat="0" applyFill="0" applyBorder="0" applyAlignment="0" applyProtection="0">
      <alignment vertical="top"/>
    </xf>
    <xf numFmtId="0" fontId="1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</cellStyleXfs>
  <cellXfs count="132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1" fontId="1" fillId="3" borderId="0" xfId="0" applyNumberFormat="1" applyFont="1" applyFill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 wrapText="1" shrinkToFi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 vertical="top" wrapText="1" shrinkToFi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vertical="center" wrapText="1" shrinkToFit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 wrapText="1" shrinkToFit="1"/>
      <protection locked="0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0" xfId="0" quotePrefix="1" applyFont="1" applyFill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 wrapText="1" shrinkToFit="1"/>
      <protection locked="0"/>
    </xf>
    <xf numFmtId="1" fontId="7" fillId="3" borderId="0" xfId="0" applyNumberFormat="1" applyFont="1" applyFill="1" applyAlignment="1" applyProtection="1">
      <alignment horizontal="center" vertical="center" wrapText="1" shrinkToFit="1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1" fontId="7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left" vertical="center" wrapText="1" shrinkToFit="1"/>
      <protection locked="0"/>
    </xf>
    <xf numFmtId="3" fontId="9" fillId="2" borderId="6" xfId="0" applyNumberFormat="1" applyFont="1" applyFill="1" applyBorder="1" applyAlignment="1" applyProtection="1">
      <alignment horizontal="right" vertical="center" wrapText="1" shrinkToFit="1"/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center" wrapText="1" shrinkToFit="1"/>
      <protection locked="0"/>
    </xf>
    <xf numFmtId="0" fontId="9" fillId="2" borderId="7" xfId="0" applyFont="1" applyFill="1" applyBorder="1" applyAlignment="1" applyProtection="1">
      <alignment horizontal="left" wrapText="1" shrinkToFit="1"/>
      <protection locked="0"/>
    </xf>
    <xf numFmtId="0" fontId="9" fillId="2" borderId="8" xfId="0" applyFont="1" applyFill="1" applyBorder="1" applyAlignment="1" applyProtection="1">
      <alignment horizontal="left" wrapText="1" shrinkToFit="1"/>
      <protection locked="0"/>
    </xf>
    <xf numFmtId="0" fontId="9" fillId="2" borderId="9" xfId="0" applyFont="1" applyFill="1" applyBorder="1" applyAlignment="1" applyProtection="1">
      <alignment horizontal="left" wrapText="1" shrinkToFit="1"/>
      <protection locked="0"/>
    </xf>
    <xf numFmtId="3" fontId="9" fillId="2" borderId="10" xfId="0" applyNumberFormat="1" applyFont="1" applyFill="1" applyBorder="1" applyAlignment="1" applyProtection="1">
      <alignment horizontal="right" wrapText="1" shrinkToFit="1"/>
      <protection locked="0"/>
    </xf>
    <xf numFmtId="1" fontId="7" fillId="3" borderId="0" xfId="0" applyNumberFormat="1" applyFont="1" applyFill="1" applyAlignment="1" applyProtection="1">
      <alignment horizontal="center" wrapText="1" shrinkToFit="1"/>
      <protection locked="0"/>
    </xf>
    <xf numFmtId="0" fontId="3" fillId="2" borderId="7" xfId="0" applyFont="1" applyFill="1" applyBorder="1" applyAlignment="1" applyProtection="1">
      <alignment horizontal="center" wrapText="1" shrinkToFit="1"/>
      <protection locked="0"/>
    </xf>
    <xf numFmtId="0" fontId="3" fillId="4" borderId="11" xfId="1" applyFont="1" applyFill="1" applyBorder="1"/>
    <xf numFmtId="0" fontId="3" fillId="4" borderId="11" xfId="1" quotePrefix="1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horizontal="left" wrapText="1" shrinkToFit="1"/>
      <protection locked="0"/>
    </xf>
    <xf numFmtId="3" fontId="6" fillId="2" borderId="10" xfId="0" applyNumberFormat="1" applyFont="1" applyFill="1" applyBorder="1" applyAlignment="1" applyProtection="1">
      <alignment horizontal="right" wrapText="1" shrinkToFit="1"/>
      <protection locked="0"/>
    </xf>
    <xf numFmtId="3" fontId="3" fillId="2" borderId="8" xfId="0" applyNumberFormat="1" applyFont="1" applyFill="1" applyBorder="1" applyAlignment="1" applyProtection="1">
      <alignment horizontal="right" wrapText="1" shrinkToFit="1"/>
      <protection locked="0"/>
    </xf>
    <xf numFmtId="3" fontId="3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1" fillId="2" borderId="10" xfId="0" applyFont="1" applyFill="1" applyBorder="1" applyAlignment="1" applyProtection="1">
      <alignment horizontal="center" wrapText="1" shrinkToFit="1"/>
      <protection locked="0"/>
    </xf>
    <xf numFmtId="1" fontId="3" fillId="3" borderId="0" xfId="0" applyNumberFormat="1" applyFont="1" applyFill="1" applyAlignment="1" applyProtection="1">
      <alignment horizontal="center" wrapText="1" shrinkToFit="1"/>
      <protection locked="0"/>
    </xf>
    <xf numFmtId="0" fontId="3" fillId="4" borderId="12" xfId="1" applyFont="1" applyFill="1" applyBorder="1"/>
    <xf numFmtId="0" fontId="3" fillId="4" borderId="12" xfId="1" quotePrefix="1" applyFont="1" applyFill="1" applyBorder="1" applyAlignment="1">
      <alignment horizontal="center"/>
    </xf>
    <xf numFmtId="0" fontId="4" fillId="2" borderId="10" xfId="0" applyFont="1" applyFill="1" applyBorder="1" applyAlignment="1" applyProtection="1">
      <alignment horizontal="center" wrapText="1" shrinkToFit="1"/>
      <protection locked="0"/>
    </xf>
    <xf numFmtId="0" fontId="3" fillId="4" borderId="13" xfId="1" applyFont="1" applyFill="1" applyBorder="1"/>
    <xf numFmtId="0" fontId="3" fillId="4" borderId="13" xfId="1" quotePrefix="1" applyFont="1" applyFill="1" applyBorder="1" applyAlignment="1">
      <alignment horizontal="center"/>
    </xf>
    <xf numFmtId="0" fontId="3" fillId="4" borderId="14" xfId="0" applyFont="1" applyFill="1" applyBorder="1" applyAlignment="1"/>
    <xf numFmtId="1" fontId="3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7" fillId="4" borderId="11" xfId="1" applyFont="1" applyFill="1" applyBorder="1"/>
    <xf numFmtId="0" fontId="7" fillId="4" borderId="11" xfId="1" quotePrefix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left" wrapText="1" shrinkToFit="1"/>
      <protection locked="0"/>
    </xf>
    <xf numFmtId="3" fontId="12" fillId="2" borderId="8" xfId="0" applyNumberFormat="1" applyFont="1" applyFill="1" applyBorder="1" applyAlignment="1" applyProtection="1">
      <alignment horizontal="right" wrapText="1" shrinkToFit="1"/>
      <protection locked="0"/>
    </xf>
    <xf numFmtId="3" fontId="7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0" xfId="0" applyFont="1" applyFill="1" applyBorder="1" applyAlignment="1" applyProtection="1">
      <alignment horizontal="center" wrapText="1" shrinkToFit="1"/>
      <protection locked="0"/>
    </xf>
    <xf numFmtId="0" fontId="14" fillId="2" borderId="10" xfId="0" applyFont="1" applyFill="1" applyBorder="1" applyAlignment="1" applyProtection="1">
      <alignment horizontal="center" wrapText="1" shrinkToFit="1"/>
      <protection locked="0"/>
    </xf>
    <xf numFmtId="0" fontId="7" fillId="4" borderId="12" xfId="1" applyFont="1" applyFill="1" applyBorder="1"/>
    <xf numFmtId="0" fontId="7" fillId="4" borderId="12" xfId="1" quotePrefix="1" applyFont="1" applyFill="1" applyBorder="1" applyAlignment="1">
      <alignment horizontal="center"/>
    </xf>
    <xf numFmtId="0" fontId="7" fillId="4" borderId="13" xfId="1" applyFont="1" applyFill="1" applyBorder="1"/>
    <xf numFmtId="0" fontId="7" fillId="4" borderId="13" xfId="1" quotePrefix="1" applyFont="1" applyFill="1" applyBorder="1" applyAlignment="1">
      <alignment horizontal="center"/>
    </xf>
    <xf numFmtId="0" fontId="7" fillId="4" borderId="14" xfId="0" applyFont="1" applyFill="1" applyBorder="1" applyAlignment="1"/>
    <xf numFmtId="1" fontId="7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7" fillId="4" borderId="11" xfId="0" applyFont="1" applyFill="1" applyBorder="1" applyAlignment="1"/>
    <xf numFmtId="0" fontId="1" fillId="2" borderId="10" xfId="0" applyFont="1" applyFill="1" applyBorder="1" applyAlignment="1" applyProtection="1">
      <alignment horizontal="left" wrapText="1" shrinkToFit="1"/>
      <protection locked="0"/>
    </xf>
    <xf numFmtId="0" fontId="15" fillId="0" borderId="11" xfId="1" applyFont="1" applyBorder="1"/>
    <xf numFmtId="0" fontId="9" fillId="2" borderId="15" xfId="0" applyFont="1" applyFill="1" applyBorder="1" applyAlignment="1" applyProtection="1">
      <alignment horizontal="center" wrapText="1" shrinkToFit="1"/>
      <protection locked="0"/>
    </xf>
    <xf numFmtId="0" fontId="9" fillId="2" borderId="16" xfId="0" applyFont="1" applyFill="1" applyBorder="1" applyAlignment="1" applyProtection="1">
      <alignment horizontal="left" wrapText="1" shrinkToFit="1"/>
      <protection locked="0"/>
    </xf>
    <xf numFmtId="0" fontId="9" fillId="2" borderId="15" xfId="0" applyFont="1" applyFill="1" applyBorder="1" applyAlignment="1" applyProtection="1">
      <alignment horizontal="left" wrapText="1" shrinkToFit="1"/>
      <protection locked="0"/>
    </xf>
    <xf numFmtId="3" fontId="9" fillId="2" borderId="15" xfId="0" applyNumberFormat="1" applyFont="1" applyFill="1" applyBorder="1" applyAlignment="1" applyProtection="1">
      <alignment horizontal="right" wrapText="1" shrinkToFit="1"/>
      <protection locked="0"/>
    </xf>
    <xf numFmtId="3" fontId="9" fillId="2" borderId="16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6" xfId="0" applyFont="1" applyFill="1" applyBorder="1" applyAlignment="1" applyProtection="1">
      <alignment horizontal="center" wrapText="1" shrinkToFit="1"/>
      <protection locked="0"/>
    </xf>
    <xf numFmtId="164" fontId="16" fillId="4" borderId="0" xfId="2" applyNumberFormat="1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 wrapText="1" shrinkToFit="1"/>
      <protection locked="0"/>
    </xf>
    <xf numFmtId="1" fontId="7" fillId="3" borderId="0" xfId="0" applyNumberFormat="1" applyFont="1" applyFill="1" applyBorder="1" applyAlignment="1" applyProtection="1">
      <alignment horizontal="center" wrapText="1" shrinkToFit="1"/>
      <protection locked="0"/>
    </xf>
    <xf numFmtId="0" fontId="9" fillId="2" borderId="0" xfId="0" applyFont="1" applyFill="1" applyBorder="1" applyAlignment="1" applyProtection="1">
      <alignment horizontal="left" vertical="center" wrapText="1" shrinkToFit="1"/>
      <protection locked="0"/>
    </xf>
    <xf numFmtId="3" fontId="9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 wrapText="1" shrinkToFit="1"/>
      <protection locked="0"/>
    </xf>
    <xf numFmtId="3" fontId="7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7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3" fontId="7" fillId="2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 wrapText="1" shrinkToFit="1"/>
      <protection locked="0"/>
    </xf>
    <xf numFmtId="2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0" fontId="8" fillId="2" borderId="0" xfId="0" applyFont="1" applyFill="1" applyBorder="1" applyAlignment="1" applyProtection="1">
      <alignment horizontal="center" wrapText="1" shrinkToFit="1"/>
      <protection locked="0"/>
    </xf>
    <xf numFmtId="0" fontId="8" fillId="2" borderId="0" xfId="0" applyFont="1" applyFill="1" applyBorder="1" applyAlignment="1" applyProtection="1">
      <alignment wrapText="1" shrinkToFit="1"/>
      <protection locked="0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center" wrapText="1" shrinkToFit="1"/>
      <protection locked="0"/>
    </xf>
    <xf numFmtId="0" fontId="8" fillId="2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wrapText="1" shrinkToFit="1"/>
      <protection locked="0"/>
    </xf>
    <xf numFmtId="0" fontId="9" fillId="2" borderId="0" xfId="0" applyFont="1" applyFill="1" applyAlignment="1" applyProtection="1">
      <alignment horizontal="center" vertical="top" wrapText="1" shrinkToFit="1"/>
      <protection locked="0"/>
    </xf>
    <xf numFmtId="0" fontId="9" fillId="2" borderId="0" xfId="0" applyFont="1" applyFill="1" applyAlignment="1" applyProtection="1">
      <alignment vertical="top" wrapText="1" shrinkToFit="1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0" fontId="9" fillId="2" borderId="17" xfId="0" applyFont="1" applyFill="1" applyBorder="1" applyAlignment="1" applyProtection="1">
      <alignment horizontal="center" wrapText="1" shrinkToFit="1"/>
      <protection locked="0"/>
    </xf>
    <xf numFmtId="0" fontId="8" fillId="2" borderId="0" xfId="0" applyFont="1" applyFill="1" applyAlignment="1" applyProtection="1">
      <alignment horizontal="center" vertical="top" wrapText="1" shrinkToFit="1"/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 applyProtection="1">
      <alignment horizontal="right" vertical="center" wrapText="1" shrinkToFit="1"/>
      <protection locked="0"/>
    </xf>
    <xf numFmtId="3" fontId="20" fillId="0" borderId="8" xfId="0" applyNumberFormat="1" applyFont="1" applyBorder="1" applyAlignment="1"/>
    <xf numFmtId="3" fontId="20" fillId="4" borderId="8" xfId="0" applyNumberFormat="1" applyFont="1" applyFill="1" applyBorder="1" applyAlignment="1"/>
    <xf numFmtId="3" fontId="20" fillId="0" borderId="10" xfId="0" applyNumberFormat="1" applyFont="1" applyBorder="1" applyAlignment="1"/>
    <xf numFmtId="0" fontId="7" fillId="2" borderId="7" xfId="0" applyFont="1" applyFill="1" applyBorder="1" applyAlignment="1" applyProtection="1">
      <alignment horizontal="center" wrapText="1" shrinkToFit="1"/>
      <protection locked="0"/>
    </xf>
    <xf numFmtId="3" fontId="7" fillId="2" borderId="8" xfId="0" applyNumberFormat="1" applyFont="1" applyFill="1" applyBorder="1" applyAlignment="1" applyProtection="1">
      <alignment horizontal="right" wrapText="1" shrinkToFit="1"/>
      <protection locked="0"/>
    </xf>
    <xf numFmtId="3" fontId="16" fillId="0" borderId="8" xfId="0" applyNumberFormat="1" applyFont="1" applyBorder="1" applyAlignment="1"/>
    <xf numFmtId="0" fontId="8" fillId="2" borderId="10" xfId="0" applyFont="1" applyFill="1" applyBorder="1" applyAlignment="1" applyProtection="1">
      <alignment horizontal="center" wrapText="1" shrinkToFit="1"/>
      <protection locked="0"/>
    </xf>
    <xf numFmtId="0" fontId="3" fillId="2" borderId="10" xfId="22" applyFont="1" applyFill="1" applyBorder="1" applyAlignment="1" applyProtection="1">
      <alignment horizontal="left" wrapText="1" shrinkToFit="1"/>
      <protection locked="0"/>
    </xf>
    <xf numFmtId="3" fontId="21" fillId="2" borderId="8" xfId="0" applyNumberFormat="1" applyFont="1" applyFill="1" applyBorder="1" applyAlignment="1" applyProtection="1">
      <alignment horizontal="right" wrapText="1" shrinkToFit="1"/>
      <protection locked="0"/>
    </xf>
    <xf numFmtId="3" fontId="22" fillId="0" borderId="8" xfId="0" applyNumberFormat="1" applyFont="1" applyBorder="1" applyAlignment="1"/>
    <xf numFmtId="3" fontId="16" fillId="4" borderId="8" xfId="0" applyNumberFormat="1" applyFont="1" applyFill="1" applyBorder="1" applyAlignment="1"/>
    <xf numFmtId="3" fontId="16" fillId="0" borderId="10" xfId="0" applyNumberFormat="1" applyFont="1" applyBorder="1" applyAlignment="1"/>
    <xf numFmtId="0" fontId="15" fillId="4" borderId="11" xfId="1" applyFont="1" applyFill="1" applyBorder="1"/>
    <xf numFmtId="0" fontId="7" fillId="5" borderId="10" xfId="0" applyFont="1" applyFill="1" applyBorder="1" applyAlignment="1" applyProtection="1">
      <alignment horizontal="left" wrapText="1" shrinkToFit="1"/>
      <protection locked="0"/>
    </xf>
    <xf numFmtId="3" fontId="9" fillId="5" borderId="10" xfId="0" applyNumberFormat="1" applyFont="1" applyFill="1" applyBorder="1" applyAlignment="1" applyProtection="1">
      <alignment horizontal="right" wrapText="1" shrinkToFit="1"/>
      <protection locked="0"/>
    </xf>
    <xf numFmtId="3" fontId="12" fillId="5" borderId="8" xfId="0" applyNumberFormat="1" applyFont="1" applyFill="1" applyBorder="1" applyAlignment="1" applyProtection="1">
      <alignment horizontal="right" wrapText="1" shrinkToFit="1"/>
      <protection locked="0"/>
    </xf>
    <xf numFmtId="3" fontId="7" fillId="5" borderId="10" xfId="0" applyNumberFormat="1" applyFont="1" applyFill="1" applyBorder="1" applyAlignment="1" applyProtection="1">
      <alignment horizontal="right" wrapText="1" shrinkToFit="1"/>
      <protection locked="0"/>
    </xf>
    <xf numFmtId="0" fontId="14" fillId="5" borderId="10" xfId="0" applyFont="1" applyFill="1" applyBorder="1" applyAlignment="1" applyProtection="1">
      <alignment horizontal="center" wrapText="1" shrinkToFit="1"/>
      <protection locked="0"/>
    </xf>
    <xf numFmtId="1" fontId="7" fillId="5" borderId="0" xfId="0" applyNumberFormat="1" applyFont="1" applyFill="1" applyAlignment="1" applyProtection="1">
      <alignment horizontal="center" wrapText="1" shrinkToFit="1"/>
      <protection locked="0"/>
    </xf>
    <xf numFmtId="0" fontId="7" fillId="4" borderId="0" xfId="0" applyNumberFormat="1" applyFont="1" applyFill="1" applyBorder="1" applyAlignment="1" applyProtection="1">
      <alignment horizontal="left"/>
      <protection locked="0"/>
    </xf>
  </cellXfs>
  <cellStyles count="23">
    <cellStyle name="Comma [0] 2" xfId="3"/>
    <cellStyle name="Comma 10" xfId="4"/>
    <cellStyle name="Comma 11" xfId="5"/>
    <cellStyle name="Comma 12" xfId="6"/>
    <cellStyle name="Comma 13" xfId="7"/>
    <cellStyle name="Comma 14" xfId="8"/>
    <cellStyle name="Comma 15" xfId="9"/>
    <cellStyle name="Comma 16" xfId="10"/>
    <cellStyle name="Comma 17" xfId="11"/>
    <cellStyle name="Comma 18" xfId="12"/>
    <cellStyle name="Comma 19" xfId="13"/>
    <cellStyle name="Comma 2" xfId="14"/>
    <cellStyle name="Comma 20" xfId="15"/>
    <cellStyle name="Comma 3" xfId="16"/>
    <cellStyle name="Comma 4" xfId="17"/>
    <cellStyle name="Comma 5" xfId="18"/>
    <cellStyle name="Comma 6" xfId="19"/>
    <cellStyle name="Comma 7" xfId="20"/>
    <cellStyle name="Comma 8" xfId="2"/>
    <cellStyle name="Comma 9" xfId="21"/>
    <cellStyle name="Normal" xfId="0" builtinId="0"/>
    <cellStyle name="Normal 2" xfId="1"/>
    <cellStyle name="Normal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41007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409575</xdr:colOff>
      <xdr:row>5</xdr:row>
      <xdr:rowOff>28574</xdr:rowOff>
    </xdr:from>
    <xdr:ext cx="228600" cy="209551"/>
    <xdr:sp macro="" textlink="">
      <xdr:nvSpPr>
        <xdr:cNvPr id="3" name="TextBox 2"/>
        <xdr:cNvSpPr txBox="1"/>
      </xdr:nvSpPr>
      <xdr:spPr>
        <a:xfrm>
          <a:off x="7219950" y="752474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41007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409575</xdr:colOff>
      <xdr:row>5</xdr:row>
      <xdr:rowOff>28574</xdr:rowOff>
    </xdr:from>
    <xdr:ext cx="228600" cy="209551"/>
    <xdr:sp macro="" textlink="">
      <xdr:nvSpPr>
        <xdr:cNvPr id="3" name="TextBox 2"/>
        <xdr:cNvSpPr txBox="1"/>
      </xdr:nvSpPr>
      <xdr:spPr>
        <a:xfrm>
          <a:off x="7219950" y="752474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41007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409575</xdr:colOff>
      <xdr:row>5</xdr:row>
      <xdr:rowOff>28574</xdr:rowOff>
    </xdr:from>
    <xdr:ext cx="228600" cy="209551"/>
    <xdr:sp macro="" textlink="">
      <xdr:nvSpPr>
        <xdr:cNvPr id="3" name="TextBox 2"/>
        <xdr:cNvSpPr txBox="1"/>
      </xdr:nvSpPr>
      <xdr:spPr>
        <a:xfrm>
          <a:off x="7219950" y="752474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41007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409575</xdr:colOff>
      <xdr:row>5</xdr:row>
      <xdr:rowOff>28574</xdr:rowOff>
    </xdr:from>
    <xdr:ext cx="228600" cy="209551"/>
    <xdr:sp macro="" textlink="">
      <xdr:nvSpPr>
        <xdr:cNvPr id="3" name="TextBox 2"/>
        <xdr:cNvSpPr txBox="1"/>
      </xdr:nvSpPr>
      <xdr:spPr>
        <a:xfrm>
          <a:off x="7219950" y="752474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410075" y="737887"/>
          <a:ext cx="161925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409575</xdr:colOff>
      <xdr:row>5</xdr:row>
      <xdr:rowOff>28574</xdr:rowOff>
    </xdr:from>
    <xdr:ext cx="228600" cy="209551"/>
    <xdr:sp macro="" textlink="">
      <xdr:nvSpPr>
        <xdr:cNvPr id="3" name="TextBox 2"/>
        <xdr:cNvSpPr txBox="1"/>
      </xdr:nvSpPr>
      <xdr:spPr>
        <a:xfrm>
          <a:off x="7219950" y="752474"/>
          <a:ext cx="228600" cy="2095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4"/>
  <sheetViews>
    <sheetView showGridLines="0" tabSelected="1" topLeftCell="A14" workbookViewId="0">
      <selection activeCell="B31" sqref="B31"/>
    </sheetView>
  </sheetViews>
  <sheetFormatPr defaultRowHeight="12.75"/>
  <cols>
    <col min="1" max="1" width="6.6640625" style="5" customWidth="1"/>
    <col min="2" max="2" width="30.83203125" style="5" customWidth="1"/>
    <col min="3" max="3" width="19.1640625" style="9" customWidth="1"/>
    <col min="4" max="4" width="36" style="5" customWidth="1"/>
    <col min="5" max="5" width="14.5" style="5" customWidth="1"/>
    <col min="6" max="6" width="12" style="5" customWidth="1"/>
    <col min="7" max="7" width="12.83203125" style="5" customWidth="1"/>
    <col min="8" max="8" width="11.83203125" style="5" customWidth="1"/>
    <col min="9" max="9" width="9.83203125" style="5" customWidth="1"/>
    <col min="10" max="10" width="13.6640625" style="5" customWidth="1"/>
    <col min="11" max="11" width="9.83203125" style="5" customWidth="1"/>
    <col min="12" max="12" width="12" style="5" customWidth="1"/>
    <col min="13" max="13" width="15.6640625" style="5" customWidth="1"/>
    <col min="14" max="14" width="16.83203125" style="5" customWidth="1"/>
    <col min="15" max="15" width="13.33203125" style="5" bestFit="1" customWidth="1"/>
    <col min="16" max="16" width="10.5" style="5" bestFit="1" customWidth="1"/>
    <col min="17" max="16384" width="9.33203125" style="5"/>
  </cols>
  <sheetData>
    <row r="1" spans="1:16" ht="15.4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 t="s">
        <v>0</v>
      </c>
      <c r="N1" s="4"/>
      <c r="P1" s="3"/>
    </row>
    <row r="2" spans="1:16" ht="18.7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196</v>
      </c>
    </row>
    <row r="3" spans="1:16" ht="15.4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 t="s">
        <v>4</v>
      </c>
    </row>
    <row r="4" spans="1:16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6" ht="2.65" customHeight="1">
      <c r="E5" s="10"/>
      <c r="F5" s="10"/>
      <c r="G5" s="10"/>
      <c r="N5" s="4"/>
    </row>
    <row r="6" spans="1:16" ht="18.75" customHeight="1">
      <c r="A6" s="11"/>
      <c r="B6" s="11"/>
      <c r="C6" s="6" t="s">
        <v>5</v>
      </c>
      <c r="D6" s="6"/>
      <c r="E6" s="6" t="s">
        <v>6</v>
      </c>
      <c r="F6" s="6"/>
      <c r="G6" s="6"/>
      <c r="H6" s="2"/>
      <c r="I6" s="2"/>
      <c r="J6" s="12"/>
      <c r="K6" s="11"/>
      <c r="L6" s="11"/>
      <c r="M6" s="11"/>
    </row>
    <row r="7" spans="1:16">
      <c r="E7" s="10"/>
      <c r="F7" s="10"/>
      <c r="G7" s="10"/>
    </row>
    <row r="8" spans="1:16" ht="15.4" customHeight="1">
      <c r="A8" s="13" t="s">
        <v>7</v>
      </c>
      <c r="B8" s="13"/>
      <c r="C8" s="14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6">
      <c r="A9" s="13" t="s">
        <v>9</v>
      </c>
      <c r="B9" s="13"/>
      <c r="C9" s="14">
        <v>1077976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</row>
    <row r="10" spans="1:16" hidden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</row>
    <row r="11" spans="1:16">
      <c r="A11" s="13" t="s">
        <v>10</v>
      </c>
      <c r="B11" s="13"/>
      <c r="C11" s="13"/>
      <c r="D11" s="13"/>
      <c r="E11" s="15" t="s">
        <v>11</v>
      </c>
      <c r="F11" s="15"/>
      <c r="G11" s="16"/>
      <c r="H11" s="16"/>
      <c r="I11" s="16"/>
      <c r="J11" s="16"/>
      <c r="K11" s="16"/>
      <c r="L11" s="16"/>
      <c r="M11" s="16"/>
      <c r="N11" s="4"/>
    </row>
    <row r="12" spans="1:16" ht="16.149999999999999" customHeight="1">
      <c r="A12" s="17" t="s">
        <v>12</v>
      </c>
      <c r="B12" s="2"/>
      <c r="C12" s="18" t="s">
        <v>197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</row>
    <row r="13" spans="1:16" ht="1.7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6" s="22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 t="s">
        <v>14</v>
      </c>
      <c r="M14" s="20"/>
      <c r="N14" s="21"/>
    </row>
    <row r="15" spans="1:16" s="22" customFormat="1" ht="18.75" customHeight="1">
      <c r="A15" s="23" t="s">
        <v>15</v>
      </c>
      <c r="B15" s="23" t="s">
        <v>16</v>
      </c>
      <c r="C15" s="23" t="s">
        <v>17</v>
      </c>
      <c r="D15" s="23"/>
      <c r="E15" s="23" t="s">
        <v>18</v>
      </c>
      <c r="F15" s="24" t="s">
        <v>19</v>
      </c>
      <c r="G15" s="25"/>
      <c r="H15" s="25"/>
      <c r="I15" s="25"/>
      <c r="J15" s="25"/>
      <c r="K15" s="25"/>
      <c r="L15" s="26"/>
      <c r="M15" s="23" t="s">
        <v>20</v>
      </c>
      <c r="N15" s="27"/>
    </row>
    <row r="16" spans="1:16" s="22" customFormat="1" ht="59.25" customHeight="1">
      <c r="A16" s="23"/>
      <c r="B16" s="23"/>
      <c r="C16" s="28" t="s">
        <v>21</v>
      </c>
      <c r="D16" s="28" t="s">
        <v>22</v>
      </c>
      <c r="E16" s="23"/>
      <c r="F16" s="29" t="s">
        <v>23</v>
      </c>
      <c r="G16" s="29" t="s">
        <v>24</v>
      </c>
      <c r="H16" s="29" t="s">
        <v>25</v>
      </c>
      <c r="I16" s="29" t="s">
        <v>26</v>
      </c>
      <c r="J16" s="29" t="s">
        <v>27</v>
      </c>
      <c r="K16" s="29" t="s">
        <v>28</v>
      </c>
      <c r="L16" s="29" t="s">
        <v>29</v>
      </c>
      <c r="M16" s="23"/>
      <c r="N16" s="27"/>
    </row>
    <row r="17" spans="1:17" s="22" customFormat="1">
      <c r="A17" s="29">
        <v>1</v>
      </c>
      <c r="B17" s="29">
        <v>2</v>
      </c>
      <c r="C17" s="30">
        <v>3</v>
      </c>
      <c r="D17" s="30"/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7"/>
    </row>
    <row r="18" spans="1:17" s="22" customFormat="1" ht="19.5" customHeight="1">
      <c r="A18" s="31"/>
      <c r="B18" s="32" t="s">
        <v>18</v>
      </c>
      <c r="C18" s="32"/>
      <c r="D18" s="32"/>
      <c r="E18" s="33">
        <f>E19</f>
        <v>23940000</v>
      </c>
      <c r="F18" s="33">
        <f t="shared" ref="F18:I18" si="0">F19</f>
        <v>15390000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>J19</f>
        <v>8550000</v>
      </c>
      <c r="K18" s="33">
        <f>SUM(K20:K79)</f>
        <v>0</v>
      </c>
      <c r="L18" s="33">
        <f>SUM(L20:L79)</f>
        <v>0</v>
      </c>
      <c r="M18" s="33">
        <f>SUM(M20:M79)</f>
        <v>0</v>
      </c>
      <c r="N18" s="33">
        <f>7733000+4940000</f>
        <v>12673000</v>
      </c>
      <c r="O18" s="34">
        <f>2280000-J18</f>
        <v>-6270000</v>
      </c>
      <c r="Q18" s="34"/>
    </row>
    <row r="19" spans="1:17" s="22" customFormat="1">
      <c r="A19" s="35" t="s">
        <v>30</v>
      </c>
      <c r="B19" s="36" t="s">
        <v>31</v>
      </c>
      <c r="C19" s="37"/>
      <c r="D19" s="38"/>
      <c r="E19" s="39">
        <f>SUM(E20:E85)</f>
        <v>23940000</v>
      </c>
      <c r="F19" s="39">
        <f>SUM(F20:F85)</f>
        <v>15390000</v>
      </c>
      <c r="G19" s="39">
        <f>SUM(G20:G85)</f>
        <v>0</v>
      </c>
      <c r="H19" s="39">
        <f>SUM(H20:H79)</f>
        <v>0</v>
      </c>
      <c r="I19" s="39">
        <f>SUM(I20:I79)</f>
        <v>0</v>
      </c>
      <c r="J19" s="39">
        <f>SUM(J20:J85)</f>
        <v>8550000</v>
      </c>
      <c r="K19" s="39">
        <f>SUM(K20:K79)</f>
        <v>0</v>
      </c>
      <c r="L19" s="39">
        <f>SUM(L20:L79)</f>
        <v>0</v>
      </c>
      <c r="M19" s="39">
        <f>SUM(M20:M79)</f>
        <v>0</v>
      </c>
      <c r="N19" s="40">
        <f>E18-14953000</f>
        <v>8987000</v>
      </c>
    </row>
    <row r="20" spans="1:17" s="7" customFormat="1" ht="17.25" customHeight="1">
      <c r="A20" s="115">
        <v>1</v>
      </c>
      <c r="B20" s="57" t="s">
        <v>32</v>
      </c>
      <c r="C20" s="58" t="s">
        <v>33</v>
      </c>
      <c r="D20" s="59" t="s">
        <v>34</v>
      </c>
      <c r="E20" s="39">
        <f>F20+J20</f>
        <v>510000</v>
      </c>
      <c r="F20" s="116">
        <v>330000</v>
      </c>
      <c r="G20" s="39"/>
      <c r="H20" s="61"/>
      <c r="I20" s="39"/>
      <c r="J20" s="117">
        <v>180000</v>
      </c>
      <c r="K20" s="39"/>
      <c r="L20" s="39"/>
      <c r="M20" s="62"/>
      <c r="N20" s="49">
        <f>F19+J19</f>
        <v>23940000</v>
      </c>
    </row>
    <row r="21" spans="1:17" s="7" customFormat="1" ht="17.25" customHeight="1">
      <c r="A21" s="115">
        <v>2</v>
      </c>
      <c r="B21" s="64" t="s">
        <v>35</v>
      </c>
      <c r="C21" s="65" t="s">
        <v>36</v>
      </c>
      <c r="D21" s="59" t="s">
        <v>34</v>
      </c>
      <c r="E21" s="39">
        <f t="shared" ref="E21:E85" si="1">F21+J21</f>
        <v>502500</v>
      </c>
      <c r="F21" s="116">
        <v>322500</v>
      </c>
      <c r="G21" s="39"/>
      <c r="H21" s="61"/>
      <c r="I21" s="39"/>
      <c r="J21" s="117">
        <v>180000</v>
      </c>
      <c r="K21" s="39"/>
      <c r="L21" s="39"/>
      <c r="M21" s="118"/>
      <c r="N21" s="49"/>
    </row>
    <row r="22" spans="1:17" s="7" customFormat="1" ht="17.25" customHeight="1">
      <c r="A22" s="115">
        <v>3</v>
      </c>
      <c r="B22" s="66" t="s">
        <v>37</v>
      </c>
      <c r="C22" s="67" t="s">
        <v>38</v>
      </c>
      <c r="D22" s="59" t="s">
        <v>34</v>
      </c>
      <c r="E22" s="39">
        <f t="shared" si="1"/>
        <v>415000</v>
      </c>
      <c r="F22" s="116">
        <v>265000</v>
      </c>
      <c r="G22" s="39"/>
      <c r="H22" s="61"/>
      <c r="I22" s="39"/>
      <c r="J22" s="117">
        <v>150000</v>
      </c>
      <c r="K22" s="39"/>
      <c r="L22" s="39"/>
      <c r="M22" s="118"/>
      <c r="N22" s="49"/>
    </row>
    <row r="23" spans="1:17" s="7" customFormat="1" ht="17.25" customHeight="1">
      <c r="A23" s="115">
        <v>4</v>
      </c>
      <c r="B23" s="68" t="s">
        <v>39</v>
      </c>
      <c r="C23" s="69" t="s">
        <v>40</v>
      </c>
      <c r="D23" s="59" t="s">
        <v>34</v>
      </c>
      <c r="E23" s="39">
        <f t="shared" si="1"/>
        <v>422500</v>
      </c>
      <c r="F23" s="116">
        <v>272500</v>
      </c>
      <c r="G23" s="39"/>
      <c r="H23" s="61"/>
      <c r="I23" s="39"/>
      <c r="J23" s="117">
        <v>150000</v>
      </c>
      <c r="K23" s="39"/>
      <c r="L23" s="39"/>
      <c r="M23" s="118"/>
      <c r="N23" s="49"/>
    </row>
    <row r="24" spans="1:17" s="7" customFormat="1" ht="17.25" customHeight="1">
      <c r="A24" s="115">
        <v>5</v>
      </c>
      <c r="B24" s="57" t="s">
        <v>41</v>
      </c>
      <c r="C24" s="58" t="s">
        <v>42</v>
      </c>
      <c r="D24" s="59" t="s">
        <v>34</v>
      </c>
      <c r="E24" s="39">
        <f t="shared" si="1"/>
        <v>422500</v>
      </c>
      <c r="F24" s="116">
        <v>272500</v>
      </c>
      <c r="G24" s="39"/>
      <c r="H24" s="61"/>
      <c r="I24" s="39"/>
      <c r="J24" s="117">
        <v>150000</v>
      </c>
      <c r="K24" s="39"/>
      <c r="L24" s="39"/>
      <c r="M24" s="118"/>
      <c r="N24" s="49"/>
    </row>
    <row r="25" spans="1:17" s="22" customFormat="1" ht="17.25" customHeight="1">
      <c r="A25" s="115">
        <v>6</v>
      </c>
      <c r="B25" s="57" t="s">
        <v>43</v>
      </c>
      <c r="C25" s="58" t="s">
        <v>44</v>
      </c>
      <c r="D25" s="59" t="s">
        <v>34</v>
      </c>
      <c r="E25" s="39">
        <f t="shared" si="1"/>
        <v>160000</v>
      </c>
      <c r="F25" s="60">
        <v>100000</v>
      </c>
      <c r="G25" s="39"/>
      <c r="H25" s="61"/>
      <c r="I25" s="39"/>
      <c r="J25" s="117">
        <v>60000</v>
      </c>
      <c r="K25" s="39"/>
      <c r="L25" s="39"/>
      <c r="M25" s="62"/>
      <c r="N25" s="40"/>
    </row>
    <row r="26" spans="1:17" s="22" customFormat="1" ht="17.25" customHeight="1">
      <c r="A26" s="115">
        <v>7</v>
      </c>
      <c r="B26" s="57" t="s">
        <v>45</v>
      </c>
      <c r="C26" s="58" t="s">
        <v>46</v>
      </c>
      <c r="D26" s="59" t="s">
        <v>34</v>
      </c>
      <c r="E26" s="39">
        <f t="shared" si="1"/>
        <v>87500</v>
      </c>
      <c r="F26" s="60">
        <v>57500</v>
      </c>
      <c r="G26" s="39"/>
      <c r="H26" s="61"/>
      <c r="I26" s="39"/>
      <c r="J26" s="117">
        <v>30000</v>
      </c>
      <c r="K26" s="39"/>
      <c r="L26" s="39"/>
      <c r="M26" s="62"/>
      <c r="N26" s="40"/>
    </row>
    <row r="27" spans="1:17" s="22" customFormat="1" ht="17.25" customHeight="1">
      <c r="A27" s="115">
        <v>8</v>
      </c>
      <c r="B27" s="57" t="s">
        <v>47</v>
      </c>
      <c r="C27" s="58" t="s">
        <v>48</v>
      </c>
      <c r="D27" s="59" t="s">
        <v>34</v>
      </c>
      <c r="E27" s="39">
        <f t="shared" si="1"/>
        <v>335000</v>
      </c>
      <c r="F27" s="60">
        <v>215000</v>
      </c>
      <c r="G27" s="39"/>
      <c r="H27" s="61"/>
      <c r="I27" s="39"/>
      <c r="J27" s="117">
        <v>120000</v>
      </c>
      <c r="K27" s="39"/>
      <c r="L27" s="39"/>
      <c r="M27" s="63"/>
      <c r="N27" s="40"/>
    </row>
    <row r="28" spans="1:17" s="22" customFormat="1" ht="17.25" customHeight="1">
      <c r="A28" s="115">
        <v>9</v>
      </c>
      <c r="B28" s="57" t="s">
        <v>49</v>
      </c>
      <c r="C28" s="58" t="s">
        <v>50</v>
      </c>
      <c r="D28" s="59" t="s">
        <v>34</v>
      </c>
      <c r="E28" s="39">
        <f t="shared" si="1"/>
        <v>342500</v>
      </c>
      <c r="F28" s="60">
        <v>222500</v>
      </c>
      <c r="G28" s="39"/>
      <c r="H28" s="61"/>
      <c r="I28" s="39"/>
      <c r="J28" s="117">
        <v>120000</v>
      </c>
      <c r="K28" s="39"/>
      <c r="L28" s="39"/>
      <c r="M28" s="62"/>
      <c r="N28" s="40"/>
    </row>
    <row r="29" spans="1:17" s="22" customFormat="1" ht="17.25" customHeight="1">
      <c r="A29" s="115">
        <v>10</v>
      </c>
      <c r="B29" s="64" t="s">
        <v>51</v>
      </c>
      <c r="C29" s="65" t="s">
        <v>52</v>
      </c>
      <c r="D29" s="59" t="s">
        <v>34</v>
      </c>
      <c r="E29" s="39">
        <f t="shared" si="1"/>
        <v>302500</v>
      </c>
      <c r="F29" s="60">
        <v>197500</v>
      </c>
      <c r="G29" s="39"/>
      <c r="H29" s="61"/>
      <c r="I29" s="39"/>
      <c r="J29" s="117">
        <v>105000</v>
      </c>
      <c r="K29" s="39"/>
      <c r="L29" s="39"/>
      <c r="M29" s="63"/>
      <c r="N29" s="40"/>
    </row>
    <row r="30" spans="1:17" s="22" customFormat="1" ht="17.25" customHeight="1">
      <c r="A30" s="115">
        <v>11</v>
      </c>
      <c r="B30" s="57" t="s">
        <v>53</v>
      </c>
      <c r="C30" s="58" t="s">
        <v>54</v>
      </c>
      <c r="D30" s="59" t="s">
        <v>34</v>
      </c>
      <c r="E30" s="39">
        <f t="shared" si="1"/>
        <v>280000</v>
      </c>
      <c r="F30" s="60">
        <v>175000</v>
      </c>
      <c r="G30" s="39"/>
      <c r="H30" s="61"/>
      <c r="I30" s="39"/>
      <c r="J30" s="117">
        <v>105000</v>
      </c>
      <c r="K30" s="39"/>
      <c r="L30" s="39"/>
      <c r="M30" s="63"/>
      <c r="N30" s="40"/>
    </row>
    <row r="31" spans="1:17" s="22" customFormat="1" ht="17.25" customHeight="1">
      <c r="A31" s="115">
        <v>12</v>
      </c>
      <c r="B31" s="68" t="s">
        <v>55</v>
      </c>
      <c r="C31" s="69" t="s">
        <v>56</v>
      </c>
      <c r="D31" s="59" t="s">
        <v>34</v>
      </c>
      <c r="E31" s="39">
        <f t="shared" si="1"/>
        <v>422500</v>
      </c>
      <c r="F31" s="60">
        <v>272500</v>
      </c>
      <c r="G31" s="39"/>
      <c r="H31" s="61"/>
      <c r="I31" s="39"/>
      <c r="J31" s="117">
        <v>150000</v>
      </c>
      <c r="K31" s="39"/>
      <c r="L31" s="39"/>
      <c r="M31" s="63"/>
      <c r="N31" s="40"/>
    </row>
    <row r="32" spans="1:17" s="22" customFormat="1" ht="17.25" customHeight="1">
      <c r="A32" s="115">
        <v>13</v>
      </c>
      <c r="B32" s="57" t="s">
        <v>57</v>
      </c>
      <c r="C32" s="58" t="s">
        <v>58</v>
      </c>
      <c r="D32" s="59" t="s">
        <v>34</v>
      </c>
      <c r="E32" s="39">
        <f t="shared" si="1"/>
        <v>415000</v>
      </c>
      <c r="F32" s="60">
        <v>265000</v>
      </c>
      <c r="G32" s="39"/>
      <c r="H32" s="61"/>
      <c r="I32" s="39"/>
      <c r="J32" s="117">
        <v>150000</v>
      </c>
      <c r="K32" s="39"/>
      <c r="L32" s="39"/>
      <c r="M32" s="63"/>
      <c r="N32" s="40"/>
    </row>
    <row r="33" spans="1:14" s="22" customFormat="1" ht="17.25" customHeight="1">
      <c r="A33" s="115">
        <v>14</v>
      </c>
      <c r="B33" s="57" t="s">
        <v>59</v>
      </c>
      <c r="C33" s="58" t="s">
        <v>60</v>
      </c>
      <c r="D33" s="59" t="s">
        <v>34</v>
      </c>
      <c r="E33" s="39">
        <f t="shared" si="1"/>
        <v>422500</v>
      </c>
      <c r="F33" s="60">
        <v>272500</v>
      </c>
      <c r="G33" s="39"/>
      <c r="H33" s="61"/>
      <c r="I33" s="39"/>
      <c r="J33" s="117">
        <v>150000</v>
      </c>
      <c r="K33" s="39"/>
      <c r="L33" s="39"/>
      <c r="M33" s="63"/>
      <c r="N33" s="40"/>
    </row>
    <row r="34" spans="1:14" s="22" customFormat="1" ht="17.25" customHeight="1">
      <c r="A34" s="115">
        <v>15</v>
      </c>
      <c r="B34" s="57" t="s">
        <v>64</v>
      </c>
      <c r="C34" s="58" t="s">
        <v>65</v>
      </c>
      <c r="D34" s="59" t="s">
        <v>34</v>
      </c>
      <c r="E34" s="39">
        <f t="shared" si="1"/>
        <v>630000</v>
      </c>
      <c r="F34" s="60">
        <v>405000</v>
      </c>
      <c r="G34" s="39"/>
      <c r="H34" s="61"/>
      <c r="I34" s="39"/>
      <c r="J34" s="117">
        <v>225000</v>
      </c>
      <c r="K34" s="39"/>
      <c r="L34" s="39"/>
      <c r="M34" s="62"/>
      <c r="N34" s="40"/>
    </row>
    <row r="35" spans="1:14" s="22" customFormat="1" ht="17.25" customHeight="1">
      <c r="A35" s="115">
        <v>16</v>
      </c>
      <c r="B35" s="64" t="s">
        <v>66</v>
      </c>
      <c r="C35" s="65" t="s">
        <v>67</v>
      </c>
      <c r="D35" s="59" t="s">
        <v>34</v>
      </c>
      <c r="E35" s="39">
        <f t="shared" si="1"/>
        <v>630000</v>
      </c>
      <c r="F35" s="60">
        <v>405000</v>
      </c>
      <c r="G35" s="39"/>
      <c r="H35" s="61"/>
      <c r="I35" s="39"/>
      <c r="J35" s="117">
        <v>225000</v>
      </c>
      <c r="K35" s="39"/>
      <c r="L35" s="39"/>
      <c r="M35" s="63"/>
      <c r="N35" s="40"/>
    </row>
    <row r="36" spans="1:14" s="22" customFormat="1" ht="17.25" customHeight="1">
      <c r="A36" s="115">
        <v>17</v>
      </c>
      <c r="B36" s="66" t="s">
        <v>68</v>
      </c>
      <c r="C36" s="67" t="s">
        <v>69</v>
      </c>
      <c r="D36" s="59" t="s">
        <v>34</v>
      </c>
      <c r="E36" s="39">
        <f t="shared" si="1"/>
        <v>630000</v>
      </c>
      <c r="F36" s="60">
        <v>405000</v>
      </c>
      <c r="G36" s="39"/>
      <c r="H36" s="61"/>
      <c r="I36" s="39"/>
      <c r="J36" s="117">
        <v>225000</v>
      </c>
      <c r="K36" s="39"/>
      <c r="L36" s="39"/>
      <c r="M36" s="63"/>
      <c r="N36" s="40"/>
    </row>
    <row r="37" spans="1:14" s="22" customFormat="1" ht="17.25" customHeight="1">
      <c r="A37" s="115">
        <v>18</v>
      </c>
      <c r="B37" s="68" t="s">
        <v>70</v>
      </c>
      <c r="C37" s="69" t="s">
        <v>71</v>
      </c>
      <c r="D37" s="59" t="s">
        <v>34</v>
      </c>
      <c r="E37" s="39">
        <f t="shared" si="1"/>
        <v>630000</v>
      </c>
      <c r="F37" s="60">
        <v>405000</v>
      </c>
      <c r="G37" s="39"/>
      <c r="H37" s="61"/>
      <c r="I37" s="39"/>
      <c r="J37" s="117">
        <v>225000</v>
      </c>
      <c r="K37" s="39"/>
      <c r="L37" s="39"/>
      <c r="M37" s="63"/>
      <c r="N37" s="40"/>
    </row>
    <row r="38" spans="1:14" s="22" customFormat="1" ht="17.25" customHeight="1">
      <c r="A38" s="115">
        <v>19</v>
      </c>
      <c r="B38" s="57" t="s">
        <v>72</v>
      </c>
      <c r="C38" s="58" t="s">
        <v>73</v>
      </c>
      <c r="D38" s="59" t="s">
        <v>34</v>
      </c>
      <c r="E38" s="39">
        <f t="shared" si="1"/>
        <v>382500</v>
      </c>
      <c r="F38" s="60">
        <v>247500</v>
      </c>
      <c r="G38" s="39"/>
      <c r="H38" s="61"/>
      <c r="I38" s="39"/>
      <c r="J38" s="117">
        <v>135000</v>
      </c>
      <c r="K38" s="39"/>
      <c r="L38" s="39"/>
      <c r="M38" s="63"/>
      <c r="N38" s="40"/>
    </row>
    <row r="39" spans="1:14" s="22" customFormat="1" ht="17.25" customHeight="1">
      <c r="A39" s="115">
        <v>20</v>
      </c>
      <c r="B39" s="57" t="s">
        <v>74</v>
      </c>
      <c r="C39" s="58" t="s">
        <v>75</v>
      </c>
      <c r="D39" s="59" t="s">
        <v>34</v>
      </c>
      <c r="E39" s="39">
        <f t="shared" si="1"/>
        <v>247500</v>
      </c>
      <c r="F39" s="60">
        <v>157500</v>
      </c>
      <c r="G39" s="39"/>
      <c r="H39" s="61"/>
      <c r="I39" s="39"/>
      <c r="J39" s="117">
        <v>90000</v>
      </c>
      <c r="K39" s="39"/>
      <c r="L39" s="39"/>
      <c r="M39" s="62"/>
      <c r="N39" s="40"/>
    </row>
    <row r="40" spans="1:14" s="22" customFormat="1" ht="17.25" customHeight="1">
      <c r="A40" s="115">
        <v>21</v>
      </c>
      <c r="B40" s="64" t="s">
        <v>76</v>
      </c>
      <c r="C40" s="65" t="s">
        <v>77</v>
      </c>
      <c r="D40" s="59" t="s">
        <v>34</v>
      </c>
      <c r="E40" s="39">
        <f t="shared" si="1"/>
        <v>375000</v>
      </c>
      <c r="F40" s="60">
        <v>240000</v>
      </c>
      <c r="G40" s="39"/>
      <c r="H40" s="61"/>
      <c r="I40" s="39"/>
      <c r="J40" s="117">
        <v>135000</v>
      </c>
      <c r="K40" s="39"/>
      <c r="L40" s="39"/>
      <c r="M40" s="63"/>
      <c r="N40" s="40"/>
    </row>
    <row r="41" spans="1:14" s="22" customFormat="1" ht="17.25" customHeight="1">
      <c r="A41" s="115">
        <v>22</v>
      </c>
      <c r="B41" s="66" t="s">
        <v>78</v>
      </c>
      <c r="C41" s="67" t="s">
        <v>79</v>
      </c>
      <c r="D41" s="59" t="s">
        <v>34</v>
      </c>
      <c r="E41" s="39">
        <f t="shared" si="1"/>
        <v>255000</v>
      </c>
      <c r="F41" s="60">
        <v>165000</v>
      </c>
      <c r="G41" s="39"/>
      <c r="H41" s="61"/>
      <c r="I41" s="39"/>
      <c r="J41" s="117">
        <v>90000</v>
      </c>
      <c r="K41" s="39"/>
      <c r="L41" s="39"/>
      <c r="M41" s="63"/>
      <c r="N41" s="40"/>
    </row>
    <row r="42" spans="1:14" s="22" customFormat="1" ht="17.25" customHeight="1">
      <c r="A42" s="115">
        <v>23</v>
      </c>
      <c r="B42" s="68" t="s">
        <v>80</v>
      </c>
      <c r="C42" s="69" t="s">
        <v>81</v>
      </c>
      <c r="D42" s="59" t="s">
        <v>34</v>
      </c>
      <c r="E42" s="39">
        <f t="shared" si="1"/>
        <v>382500</v>
      </c>
      <c r="F42" s="60">
        <v>247500</v>
      </c>
      <c r="G42" s="39"/>
      <c r="H42" s="61"/>
      <c r="I42" s="39"/>
      <c r="J42" s="117">
        <v>135000</v>
      </c>
      <c r="K42" s="39"/>
      <c r="L42" s="39"/>
      <c r="M42" s="63"/>
      <c r="N42" s="40"/>
    </row>
    <row r="43" spans="1:14" s="22" customFormat="1" ht="17.25" customHeight="1">
      <c r="A43" s="115">
        <v>24</v>
      </c>
      <c r="B43" s="57" t="s">
        <v>82</v>
      </c>
      <c r="C43" s="58" t="s">
        <v>83</v>
      </c>
      <c r="D43" s="59" t="s">
        <v>34</v>
      </c>
      <c r="E43" s="39">
        <f t="shared" si="1"/>
        <v>590000</v>
      </c>
      <c r="F43" s="60">
        <v>380000</v>
      </c>
      <c r="G43" s="39"/>
      <c r="H43" s="61"/>
      <c r="I43" s="39"/>
      <c r="J43" s="117">
        <v>210000</v>
      </c>
      <c r="K43" s="39"/>
      <c r="L43" s="39"/>
      <c r="M43" s="63"/>
      <c r="N43" s="40"/>
    </row>
    <row r="44" spans="1:14" s="22" customFormat="1" ht="17.25" customHeight="1">
      <c r="A44" s="115">
        <v>25</v>
      </c>
      <c r="B44" s="57" t="s">
        <v>84</v>
      </c>
      <c r="C44" s="58" t="s">
        <v>85</v>
      </c>
      <c r="D44" s="59" t="s">
        <v>34</v>
      </c>
      <c r="E44" s="39">
        <f t="shared" si="1"/>
        <v>630000</v>
      </c>
      <c r="F44" s="60">
        <v>405000</v>
      </c>
      <c r="G44" s="39"/>
      <c r="H44" s="61"/>
      <c r="I44" s="39"/>
      <c r="J44" s="117">
        <v>225000</v>
      </c>
      <c r="K44" s="39"/>
      <c r="L44" s="39"/>
      <c r="M44" s="63"/>
      <c r="N44" s="40"/>
    </row>
    <row r="45" spans="1:14" s="22" customFormat="1" ht="17.25" customHeight="1">
      <c r="A45" s="115">
        <v>26</v>
      </c>
      <c r="B45" s="64" t="s">
        <v>86</v>
      </c>
      <c r="C45" s="65" t="s">
        <v>87</v>
      </c>
      <c r="D45" s="59" t="s">
        <v>34</v>
      </c>
      <c r="E45" s="39">
        <f t="shared" si="1"/>
        <v>630000</v>
      </c>
      <c r="F45" s="60">
        <v>405000</v>
      </c>
      <c r="G45" s="39"/>
      <c r="H45" s="61"/>
      <c r="I45" s="39"/>
      <c r="J45" s="117">
        <v>225000</v>
      </c>
      <c r="K45" s="39"/>
      <c r="L45" s="39"/>
      <c r="M45" s="63"/>
      <c r="N45" s="40"/>
    </row>
    <row r="46" spans="1:14" s="131" customFormat="1" ht="17.25" customHeight="1">
      <c r="A46" s="115">
        <v>27</v>
      </c>
      <c r="B46" s="124" t="s">
        <v>198</v>
      </c>
      <c r="C46" s="58" t="s">
        <v>199</v>
      </c>
      <c r="D46" s="125" t="s">
        <v>34</v>
      </c>
      <c r="E46" s="126">
        <f t="shared" si="1"/>
        <v>287500</v>
      </c>
      <c r="F46" s="127">
        <v>182500</v>
      </c>
      <c r="G46" s="126"/>
      <c r="H46" s="128"/>
      <c r="I46" s="126"/>
      <c r="J46" s="122">
        <v>105000</v>
      </c>
      <c r="K46" s="126"/>
      <c r="L46" s="126"/>
      <c r="M46" s="129"/>
      <c r="N46" s="130"/>
    </row>
    <row r="47" spans="1:14" s="22" customFormat="1" ht="17.25" customHeight="1">
      <c r="A47" s="115">
        <v>28</v>
      </c>
      <c r="B47" s="68" t="s">
        <v>90</v>
      </c>
      <c r="C47" s="69" t="s">
        <v>91</v>
      </c>
      <c r="D47" s="59" t="s">
        <v>34</v>
      </c>
      <c r="E47" s="39">
        <f t="shared" si="1"/>
        <v>382500</v>
      </c>
      <c r="F47" s="60">
        <v>247500</v>
      </c>
      <c r="G47" s="39"/>
      <c r="H47" s="61"/>
      <c r="I47" s="39"/>
      <c r="J47" s="117">
        <v>135000</v>
      </c>
      <c r="K47" s="39"/>
      <c r="L47" s="39"/>
      <c r="M47" s="63"/>
      <c r="N47" s="40"/>
    </row>
    <row r="48" spans="1:14" s="22" customFormat="1" ht="17.25" customHeight="1">
      <c r="A48" s="115">
        <v>29</v>
      </c>
      <c r="B48" s="57" t="s">
        <v>92</v>
      </c>
      <c r="C48" s="58" t="s">
        <v>93</v>
      </c>
      <c r="D48" s="59" t="s">
        <v>34</v>
      </c>
      <c r="E48" s="39">
        <f t="shared" si="1"/>
        <v>327500</v>
      </c>
      <c r="F48" s="60">
        <v>207500</v>
      </c>
      <c r="G48" s="39"/>
      <c r="H48" s="61"/>
      <c r="I48" s="39"/>
      <c r="J48" s="117">
        <v>120000</v>
      </c>
      <c r="K48" s="39"/>
      <c r="L48" s="39"/>
      <c r="M48" s="63"/>
      <c r="N48" s="40"/>
    </row>
    <row r="49" spans="1:14" s="22" customFormat="1" ht="17.25" customHeight="1">
      <c r="A49" s="115">
        <v>30</v>
      </c>
      <c r="B49" s="57" t="s">
        <v>94</v>
      </c>
      <c r="C49" s="58" t="s">
        <v>95</v>
      </c>
      <c r="D49" s="59" t="s">
        <v>34</v>
      </c>
      <c r="E49" s="39">
        <f t="shared" si="1"/>
        <v>175000</v>
      </c>
      <c r="F49" s="60">
        <v>115000</v>
      </c>
      <c r="G49" s="39"/>
      <c r="H49" s="61"/>
      <c r="I49" s="39"/>
      <c r="J49" s="117">
        <v>60000</v>
      </c>
      <c r="K49" s="39"/>
      <c r="L49" s="39"/>
      <c r="M49" s="62"/>
      <c r="N49" s="40"/>
    </row>
    <row r="50" spans="1:14" s="7" customFormat="1" ht="17.25" customHeight="1">
      <c r="A50" s="115">
        <v>31</v>
      </c>
      <c r="B50" s="42" t="s">
        <v>193</v>
      </c>
      <c r="C50" s="43" t="s">
        <v>194</v>
      </c>
      <c r="D50" s="119" t="s">
        <v>34</v>
      </c>
      <c r="E50" s="45">
        <f t="shared" si="1"/>
        <v>375000</v>
      </c>
      <c r="F50" s="120">
        <v>240000</v>
      </c>
      <c r="G50" s="45"/>
      <c r="H50" s="47"/>
      <c r="I50" s="45"/>
      <c r="J50" s="121">
        <v>135000</v>
      </c>
      <c r="K50" s="45"/>
      <c r="L50" s="45"/>
      <c r="M50" s="48"/>
      <c r="N50" s="49"/>
    </row>
    <row r="51" spans="1:14" s="22" customFormat="1" ht="17.25" customHeight="1">
      <c r="A51" s="115">
        <v>32</v>
      </c>
      <c r="B51" s="64" t="s">
        <v>96</v>
      </c>
      <c r="C51" s="65" t="s">
        <v>97</v>
      </c>
      <c r="D51" s="59" t="s">
        <v>34</v>
      </c>
      <c r="E51" s="39">
        <f t="shared" si="1"/>
        <v>382500</v>
      </c>
      <c r="F51" s="60">
        <v>247500</v>
      </c>
      <c r="G51" s="39"/>
      <c r="H51" s="61"/>
      <c r="I51" s="39"/>
      <c r="J51" s="117">
        <v>135000</v>
      </c>
      <c r="K51" s="39"/>
      <c r="L51" s="39"/>
      <c r="M51" s="63"/>
      <c r="N51" s="40"/>
    </row>
    <row r="52" spans="1:14" s="22" customFormat="1" ht="17.25" customHeight="1">
      <c r="A52" s="115">
        <v>33</v>
      </c>
      <c r="B52" s="66" t="s">
        <v>98</v>
      </c>
      <c r="C52" s="67" t="s">
        <v>99</v>
      </c>
      <c r="D52" s="59" t="s">
        <v>34</v>
      </c>
      <c r="E52" s="39">
        <f t="shared" si="1"/>
        <v>207500</v>
      </c>
      <c r="F52" s="60">
        <v>132500</v>
      </c>
      <c r="G52" s="39"/>
      <c r="H52" s="61"/>
      <c r="I52" s="39"/>
      <c r="J52" s="117">
        <v>75000</v>
      </c>
      <c r="K52" s="39"/>
      <c r="L52" s="39"/>
      <c r="M52" s="63"/>
      <c r="N52" s="40"/>
    </row>
    <row r="53" spans="1:14" s="22" customFormat="1" ht="17.25" customHeight="1">
      <c r="A53" s="115">
        <v>34</v>
      </c>
      <c r="B53" s="57" t="s">
        <v>100</v>
      </c>
      <c r="C53" s="58" t="s">
        <v>101</v>
      </c>
      <c r="D53" s="59" t="s">
        <v>34</v>
      </c>
      <c r="E53" s="39">
        <f t="shared" si="1"/>
        <v>342500</v>
      </c>
      <c r="F53" s="60">
        <v>222500</v>
      </c>
      <c r="G53" s="39"/>
      <c r="H53" s="61"/>
      <c r="I53" s="39"/>
      <c r="J53" s="117">
        <v>120000</v>
      </c>
      <c r="K53" s="39"/>
      <c r="L53" s="39"/>
      <c r="M53" s="63"/>
      <c r="N53" s="40"/>
    </row>
    <row r="54" spans="1:14" s="22" customFormat="1" ht="17.25" customHeight="1">
      <c r="A54" s="115">
        <v>35</v>
      </c>
      <c r="B54" s="57" t="s">
        <v>102</v>
      </c>
      <c r="C54" s="58" t="s">
        <v>103</v>
      </c>
      <c r="D54" s="59" t="s">
        <v>34</v>
      </c>
      <c r="E54" s="39">
        <f t="shared" si="1"/>
        <v>327500</v>
      </c>
      <c r="F54" s="60">
        <v>207500</v>
      </c>
      <c r="G54" s="39"/>
      <c r="H54" s="61"/>
      <c r="I54" s="39"/>
      <c r="J54" s="117">
        <v>120000</v>
      </c>
      <c r="K54" s="39"/>
      <c r="L54" s="39"/>
      <c r="M54" s="63"/>
      <c r="N54" s="40"/>
    </row>
    <row r="55" spans="1:14" s="22" customFormat="1" ht="17.25" customHeight="1">
      <c r="A55" s="115">
        <v>36</v>
      </c>
      <c r="B55" s="57" t="s">
        <v>104</v>
      </c>
      <c r="C55" s="58" t="s">
        <v>105</v>
      </c>
      <c r="D55" s="59" t="s">
        <v>34</v>
      </c>
      <c r="E55" s="39">
        <f t="shared" si="1"/>
        <v>80000</v>
      </c>
      <c r="F55" s="60">
        <v>50000</v>
      </c>
      <c r="G55" s="39"/>
      <c r="H55" s="61"/>
      <c r="I55" s="39"/>
      <c r="J55" s="117">
        <v>30000</v>
      </c>
      <c r="K55" s="39"/>
      <c r="L55" s="39"/>
      <c r="M55" s="63"/>
      <c r="N55" s="40"/>
    </row>
    <row r="56" spans="1:14" s="22" customFormat="1" ht="17.25" customHeight="1">
      <c r="A56" s="115">
        <v>37</v>
      </c>
      <c r="B56" s="57" t="s">
        <v>106</v>
      </c>
      <c r="C56" s="58" t="s">
        <v>107</v>
      </c>
      <c r="D56" s="59" t="s">
        <v>34</v>
      </c>
      <c r="E56" s="39">
        <f t="shared" si="1"/>
        <v>302500</v>
      </c>
      <c r="F56" s="60">
        <v>197500</v>
      </c>
      <c r="G56" s="39"/>
      <c r="H56" s="61"/>
      <c r="I56" s="39"/>
      <c r="J56" s="117">
        <v>105000</v>
      </c>
      <c r="K56" s="39"/>
      <c r="L56" s="39"/>
      <c r="M56" s="62"/>
      <c r="N56" s="40"/>
    </row>
    <row r="57" spans="1:14" s="22" customFormat="1" ht="17.25" customHeight="1">
      <c r="A57" s="115">
        <v>38</v>
      </c>
      <c r="B57" s="64" t="s">
        <v>108</v>
      </c>
      <c r="C57" s="65" t="s">
        <v>109</v>
      </c>
      <c r="D57" s="59" t="s">
        <v>34</v>
      </c>
      <c r="E57" s="39">
        <f t="shared" si="1"/>
        <v>287500</v>
      </c>
      <c r="F57" s="60">
        <v>182500</v>
      </c>
      <c r="G57" s="39"/>
      <c r="H57" s="61"/>
      <c r="I57" s="39"/>
      <c r="J57" s="117">
        <v>105000</v>
      </c>
      <c r="K57" s="39"/>
      <c r="L57" s="39"/>
      <c r="M57" s="63"/>
      <c r="N57" s="40"/>
    </row>
    <row r="58" spans="1:14" s="22" customFormat="1" ht="17.25" customHeight="1">
      <c r="A58" s="115">
        <v>39</v>
      </c>
      <c r="B58" s="66" t="s">
        <v>110</v>
      </c>
      <c r="C58" s="67" t="s">
        <v>111</v>
      </c>
      <c r="D58" s="59" t="s">
        <v>34</v>
      </c>
      <c r="E58" s="39">
        <f t="shared" si="1"/>
        <v>295000</v>
      </c>
      <c r="F58" s="60">
        <v>190000</v>
      </c>
      <c r="G58" s="39"/>
      <c r="H58" s="61"/>
      <c r="I58" s="39"/>
      <c r="J58" s="117">
        <v>105000</v>
      </c>
      <c r="K58" s="39"/>
      <c r="L58" s="39"/>
      <c r="M58" s="63"/>
      <c r="N58" s="40"/>
    </row>
    <row r="59" spans="1:14" s="22" customFormat="1" ht="17.25" customHeight="1">
      <c r="A59" s="115">
        <v>40</v>
      </c>
      <c r="B59" s="68" t="s">
        <v>112</v>
      </c>
      <c r="C59" s="69" t="s">
        <v>113</v>
      </c>
      <c r="D59" s="59" t="s">
        <v>34</v>
      </c>
      <c r="E59" s="39">
        <f t="shared" si="1"/>
        <v>295000</v>
      </c>
      <c r="F59" s="60">
        <v>190000</v>
      </c>
      <c r="G59" s="39"/>
      <c r="H59" s="61"/>
      <c r="I59" s="39"/>
      <c r="J59" s="117">
        <v>105000</v>
      </c>
      <c r="K59" s="39"/>
      <c r="L59" s="39"/>
      <c r="M59" s="63"/>
      <c r="N59" s="40"/>
    </row>
    <row r="60" spans="1:14" s="22" customFormat="1" ht="17.25" customHeight="1">
      <c r="A60" s="115">
        <v>41</v>
      </c>
      <c r="B60" s="57" t="s">
        <v>114</v>
      </c>
      <c r="C60" s="58" t="s">
        <v>115</v>
      </c>
      <c r="D60" s="59" t="s">
        <v>34</v>
      </c>
      <c r="E60" s="39">
        <f t="shared" si="1"/>
        <v>295000</v>
      </c>
      <c r="F60" s="60">
        <v>190000</v>
      </c>
      <c r="G60" s="39"/>
      <c r="H60" s="61"/>
      <c r="I60" s="39"/>
      <c r="J60" s="117">
        <v>105000</v>
      </c>
      <c r="K60" s="39"/>
      <c r="L60" s="39"/>
      <c r="M60" s="63"/>
      <c r="N60" s="40"/>
    </row>
    <row r="61" spans="1:14" s="22" customFormat="1" ht="17.25" customHeight="1">
      <c r="A61" s="115">
        <v>42</v>
      </c>
      <c r="B61" s="57" t="s">
        <v>116</v>
      </c>
      <c r="C61" s="58" t="s">
        <v>117</v>
      </c>
      <c r="D61" s="59" t="s">
        <v>34</v>
      </c>
      <c r="E61" s="39">
        <f t="shared" si="1"/>
        <v>335000</v>
      </c>
      <c r="F61" s="60">
        <v>215000</v>
      </c>
      <c r="G61" s="39"/>
      <c r="H61" s="61"/>
      <c r="I61" s="39"/>
      <c r="J61" s="117">
        <v>120000</v>
      </c>
      <c r="K61" s="39"/>
      <c r="L61" s="39"/>
      <c r="M61" s="63"/>
      <c r="N61" s="40"/>
    </row>
    <row r="62" spans="1:14" s="22" customFormat="1" ht="17.25" customHeight="1">
      <c r="A62" s="115">
        <v>43</v>
      </c>
      <c r="B62" s="57" t="s">
        <v>118</v>
      </c>
      <c r="C62" s="58" t="s">
        <v>119</v>
      </c>
      <c r="D62" s="59" t="s">
        <v>34</v>
      </c>
      <c r="E62" s="39">
        <f t="shared" si="1"/>
        <v>335000</v>
      </c>
      <c r="F62" s="60">
        <v>215000</v>
      </c>
      <c r="G62" s="39"/>
      <c r="H62" s="61"/>
      <c r="I62" s="39"/>
      <c r="J62" s="117">
        <v>120000</v>
      </c>
      <c r="K62" s="39"/>
      <c r="L62" s="39"/>
      <c r="M62" s="62"/>
      <c r="N62" s="40"/>
    </row>
    <row r="63" spans="1:14" s="22" customFormat="1" ht="17.25" customHeight="1">
      <c r="A63" s="115">
        <v>44</v>
      </c>
      <c r="B63" s="64" t="s">
        <v>120</v>
      </c>
      <c r="C63" s="65" t="s">
        <v>121</v>
      </c>
      <c r="D63" s="59" t="s">
        <v>34</v>
      </c>
      <c r="E63" s="39">
        <f t="shared" si="1"/>
        <v>295000</v>
      </c>
      <c r="F63" s="60">
        <v>190000</v>
      </c>
      <c r="G63" s="39"/>
      <c r="H63" s="61"/>
      <c r="I63" s="39"/>
      <c r="J63" s="117">
        <v>105000</v>
      </c>
      <c r="K63" s="39"/>
      <c r="L63" s="39"/>
      <c r="M63" s="63"/>
      <c r="N63" s="40"/>
    </row>
    <row r="64" spans="1:14" s="22" customFormat="1" ht="17.25" customHeight="1">
      <c r="A64" s="115">
        <v>45</v>
      </c>
      <c r="B64" s="66" t="s">
        <v>122</v>
      </c>
      <c r="C64" s="67" t="s">
        <v>123</v>
      </c>
      <c r="D64" s="59" t="s">
        <v>34</v>
      </c>
      <c r="E64" s="39">
        <f t="shared" si="1"/>
        <v>382500</v>
      </c>
      <c r="F64" s="60">
        <v>247500</v>
      </c>
      <c r="G64" s="39"/>
      <c r="H64" s="61"/>
      <c r="I64" s="39"/>
      <c r="J64" s="117">
        <v>135000</v>
      </c>
      <c r="K64" s="39"/>
      <c r="L64" s="39"/>
      <c r="M64" s="63"/>
      <c r="N64" s="40"/>
    </row>
    <row r="65" spans="1:14" s="22" customFormat="1" ht="17.25" customHeight="1">
      <c r="A65" s="115">
        <v>46</v>
      </c>
      <c r="B65" s="68" t="s">
        <v>124</v>
      </c>
      <c r="C65" s="69" t="s">
        <v>125</v>
      </c>
      <c r="D65" s="59" t="s">
        <v>34</v>
      </c>
      <c r="E65" s="39">
        <f t="shared" si="1"/>
        <v>327500</v>
      </c>
      <c r="F65" s="60">
        <v>207500</v>
      </c>
      <c r="G65" s="39"/>
      <c r="H65" s="61"/>
      <c r="I65" s="39"/>
      <c r="J65" s="117">
        <v>120000</v>
      </c>
      <c r="K65" s="39"/>
      <c r="L65" s="39"/>
      <c r="M65" s="63"/>
      <c r="N65" s="40"/>
    </row>
    <row r="66" spans="1:14" s="22" customFormat="1" ht="17.25" customHeight="1">
      <c r="A66" s="115">
        <v>47</v>
      </c>
      <c r="B66" s="57" t="s">
        <v>126</v>
      </c>
      <c r="C66" s="58" t="s">
        <v>127</v>
      </c>
      <c r="D66" s="59" t="s">
        <v>34</v>
      </c>
      <c r="E66" s="39">
        <f t="shared" si="1"/>
        <v>215000</v>
      </c>
      <c r="F66" s="60">
        <v>140000</v>
      </c>
      <c r="G66" s="39"/>
      <c r="H66" s="61"/>
      <c r="I66" s="39"/>
      <c r="J66" s="117">
        <v>75000</v>
      </c>
      <c r="K66" s="39"/>
      <c r="L66" s="39"/>
      <c r="M66" s="63"/>
      <c r="N66" s="40"/>
    </row>
    <row r="67" spans="1:14" s="22" customFormat="1" ht="17.25" customHeight="1">
      <c r="A67" s="115">
        <v>48</v>
      </c>
      <c r="B67" s="57" t="s">
        <v>128</v>
      </c>
      <c r="C67" s="58" t="s">
        <v>129</v>
      </c>
      <c r="D67" s="59" t="s">
        <v>34</v>
      </c>
      <c r="E67" s="39">
        <f t="shared" si="1"/>
        <v>335000</v>
      </c>
      <c r="F67" s="60">
        <v>215000</v>
      </c>
      <c r="G67" s="39"/>
      <c r="H67" s="61"/>
      <c r="I67" s="39"/>
      <c r="J67" s="117">
        <v>120000</v>
      </c>
      <c r="K67" s="39"/>
      <c r="L67" s="39"/>
      <c r="M67" s="63"/>
      <c r="N67" s="40"/>
    </row>
    <row r="68" spans="1:14" s="22" customFormat="1" ht="17.25" customHeight="1">
      <c r="A68" s="115">
        <v>49</v>
      </c>
      <c r="B68" s="57" t="s">
        <v>132</v>
      </c>
      <c r="C68" s="58" t="s">
        <v>133</v>
      </c>
      <c r="D68" s="59" t="s">
        <v>34</v>
      </c>
      <c r="E68" s="39">
        <f t="shared" si="1"/>
        <v>255000</v>
      </c>
      <c r="F68" s="60">
        <v>165000</v>
      </c>
      <c r="G68" s="39"/>
      <c r="H68" s="61"/>
      <c r="I68" s="39"/>
      <c r="J68" s="117">
        <v>90000</v>
      </c>
      <c r="K68" s="39"/>
      <c r="L68" s="39"/>
      <c r="M68" s="62"/>
      <c r="N68" s="40"/>
    </row>
    <row r="69" spans="1:14" s="22" customFormat="1" ht="17.25" customHeight="1">
      <c r="A69" s="115">
        <v>50</v>
      </c>
      <c r="B69" s="64" t="s">
        <v>134</v>
      </c>
      <c r="C69" s="65" t="s">
        <v>135</v>
      </c>
      <c r="D69" s="59" t="s">
        <v>34</v>
      </c>
      <c r="E69" s="39">
        <f t="shared" si="1"/>
        <v>247500</v>
      </c>
      <c r="F69" s="60">
        <v>157500</v>
      </c>
      <c r="G69" s="39"/>
      <c r="H69" s="61"/>
      <c r="I69" s="39"/>
      <c r="J69" s="117">
        <v>90000</v>
      </c>
      <c r="K69" s="39"/>
      <c r="L69" s="39"/>
      <c r="M69" s="63"/>
      <c r="N69" s="40"/>
    </row>
    <row r="70" spans="1:14" s="22" customFormat="1" ht="17.25" customHeight="1">
      <c r="A70" s="115">
        <v>51</v>
      </c>
      <c r="B70" s="66" t="s">
        <v>136</v>
      </c>
      <c r="C70" s="67" t="s">
        <v>137</v>
      </c>
      <c r="D70" s="59" t="s">
        <v>34</v>
      </c>
      <c r="E70" s="39">
        <f t="shared" si="1"/>
        <v>215000</v>
      </c>
      <c r="F70" s="60">
        <v>140000</v>
      </c>
      <c r="G70" s="39"/>
      <c r="H70" s="61"/>
      <c r="I70" s="39"/>
      <c r="J70" s="117">
        <v>75000</v>
      </c>
      <c r="K70" s="39"/>
      <c r="L70" s="39"/>
      <c r="M70" s="63"/>
      <c r="N70" s="40"/>
    </row>
    <row r="71" spans="1:14" s="22" customFormat="1" ht="17.25" customHeight="1">
      <c r="A71" s="115">
        <v>52</v>
      </c>
      <c r="B71" s="68" t="s">
        <v>138</v>
      </c>
      <c r="C71" s="69" t="s">
        <v>139</v>
      </c>
      <c r="D71" s="59" t="s">
        <v>34</v>
      </c>
      <c r="E71" s="39">
        <f t="shared" si="1"/>
        <v>207500</v>
      </c>
      <c r="F71" s="60">
        <v>132500</v>
      </c>
      <c r="G71" s="39"/>
      <c r="H71" s="61"/>
      <c r="I71" s="39"/>
      <c r="J71" s="117">
        <v>75000</v>
      </c>
      <c r="K71" s="39"/>
      <c r="L71" s="39"/>
      <c r="M71" s="63"/>
      <c r="N71" s="40"/>
    </row>
    <row r="72" spans="1:14" s="22" customFormat="1" ht="17.25" customHeight="1">
      <c r="A72" s="115">
        <v>53</v>
      </c>
      <c r="B72" s="57" t="s">
        <v>140</v>
      </c>
      <c r="C72" s="58" t="s">
        <v>141</v>
      </c>
      <c r="D72" s="59" t="s">
        <v>34</v>
      </c>
      <c r="E72" s="39">
        <f t="shared" si="1"/>
        <v>127500</v>
      </c>
      <c r="F72" s="60">
        <v>82500</v>
      </c>
      <c r="G72" s="39"/>
      <c r="H72" s="61"/>
      <c r="I72" s="39"/>
      <c r="J72" s="117">
        <v>45000</v>
      </c>
      <c r="K72" s="39"/>
      <c r="L72" s="39"/>
      <c r="M72" s="63"/>
      <c r="N72" s="40"/>
    </row>
    <row r="73" spans="1:14" s="22" customFormat="1" ht="17.25" customHeight="1">
      <c r="A73" s="115">
        <v>54</v>
      </c>
      <c r="B73" s="72" t="s">
        <v>142</v>
      </c>
      <c r="C73" s="58" t="s">
        <v>143</v>
      </c>
      <c r="D73" s="59" t="s">
        <v>34</v>
      </c>
      <c r="E73" s="39">
        <f t="shared" si="1"/>
        <v>207500</v>
      </c>
      <c r="F73" s="60">
        <v>132500</v>
      </c>
      <c r="G73" s="39"/>
      <c r="H73" s="61"/>
      <c r="I73" s="39"/>
      <c r="J73" s="122">
        <v>75000</v>
      </c>
      <c r="K73" s="39"/>
      <c r="L73" s="39"/>
      <c r="M73" s="63"/>
      <c r="N73" s="40"/>
    </row>
    <row r="74" spans="1:14" s="22" customFormat="1" ht="17.25" customHeight="1">
      <c r="A74" s="115">
        <v>55</v>
      </c>
      <c r="B74" s="57" t="s">
        <v>144</v>
      </c>
      <c r="C74" s="58" t="s">
        <v>145</v>
      </c>
      <c r="D74" s="59" t="s">
        <v>34</v>
      </c>
      <c r="E74" s="39">
        <f t="shared" si="1"/>
        <v>415000</v>
      </c>
      <c r="F74" s="60">
        <v>265000</v>
      </c>
      <c r="G74" s="39"/>
      <c r="H74" s="61"/>
      <c r="I74" s="39"/>
      <c r="J74" s="117">
        <v>150000</v>
      </c>
      <c r="K74" s="39"/>
      <c r="L74" s="39"/>
      <c r="M74" s="63"/>
      <c r="N74" s="40"/>
    </row>
    <row r="75" spans="1:14" s="22" customFormat="1" ht="17.25" customHeight="1">
      <c r="A75" s="115">
        <v>56</v>
      </c>
      <c r="B75" s="57" t="s">
        <v>146</v>
      </c>
      <c r="C75" s="58" t="s">
        <v>147</v>
      </c>
      <c r="D75" s="59" t="s">
        <v>34</v>
      </c>
      <c r="E75" s="39">
        <f t="shared" si="1"/>
        <v>422500</v>
      </c>
      <c r="F75" s="60">
        <v>272500</v>
      </c>
      <c r="G75" s="39"/>
      <c r="H75" s="61"/>
      <c r="I75" s="39"/>
      <c r="J75" s="117">
        <v>150000</v>
      </c>
      <c r="K75" s="39"/>
      <c r="L75" s="39"/>
      <c r="M75" s="62"/>
      <c r="N75" s="40"/>
    </row>
    <row r="76" spans="1:14" s="22" customFormat="1" ht="17.25" customHeight="1">
      <c r="A76" s="115">
        <v>57</v>
      </c>
      <c r="B76" s="64" t="s">
        <v>148</v>
      </c>
      <c r="C76" s="65" t="s">
        <v>149</v>
      </c>
      <c r="D76" s="59" t="s">
        <v>34</v>
      </c>
      <c r="E76" s="39">
        <f t="shared" si="1"/>
        <v>422500</v>
      </c>
      <c r="F76" s="60">
        <v>272500</v>
      </c>
      <c r="G76" s="39"/>
      <c r="H76" s="61"/>
      <c r="I76" s="39"/>
      <c r="J76" s="117">
        <v>150000</v>
      </c>
      <c r="K76" s="39"/>
      <c r="L76" s="39"/>
      <c r="M76" s="63"/>
      <c r="N76" s="40"/>
    </row>
    <row r="77" spans="1:14" s="22" customFormat="1" ht="17.25" customHeight="1">
      <c r="A77" s="115">
        <v>58</v>
      </c>
      <c r="B77" s="66" t="s">
        <v>150</v>
      </c>
      <c r="C77" s="67" t="s">
        <v>151</v>
      </c>
      <c r="D77" s="59" t="s">
        <v>34</v>
      </c>
      <c r="E77" s="39">
        <f t="shared" si="1"/>
        <v>342500</v>
      </c>
      <c r="F77" s="60">
        <v>222500</v>
      </c>
      <c r="G77" s="39"/>
      <c r="H77" s="61"/>
      <c r="I77" s="39"/>
      <c r="J77" s="117">
        <v>120000</v>
      </c>
      <c r="K77" s="39"/>
      <c r="L77" s="39"/>
      <c r="M77" s="63"/>
      <c r="N77" s="40"/>
    </row>
    <row r="78" spans="1:14" s="22" customFormat="1" ht="17.25" customHeight="1">
      <c r="A78" s="115">
        <v>59</v>
      </c>
      <c r="B78" s="68" t="s">
        <v>152</v>
      </c>
      <c r="C78" s="69" t="s">
        <v>153</v>
      </c>
      <c r="D78" s="59" t="s">
        <v>34</v>
      </c>
      <c r="E78" s="39">
        <f t="shared" si="1"/>
        <v>320000</v>
      </c>
      <c r="F78" s="60">
        <v>200000</v>
      </c>
      <c r="G78" s="39"/>
      <c r="H78" s="61"/>
      <c r="I78" s="39"/>
      <c r="J78" s="117">
        <v>120000</v>
      </c>
      <c r="K78" s="39"/>
      <c r="L78" s="39"/>
      <c r="M78" s="63"/>
      <c r="N78" s="40"/>
    </row>
    <row r="79" spans="1:14" s="22" customFormat="1" ht="17.25" customHeight="1">
      <c r="A79" s="115">
        <v>60</v>
      </c>
      <c r="B79" s="57" t="s">
        <v>154</v>
      </c>
      <c r="C79" s="58" t="s">
        <v>155</v>
      </c>
      <c r="D79" s="59" t="s">
        <v>34</v>
      </c>
      <c r="E79" s="39">
        <f t="shared" si="1"/>
        <v>295000</v>
      </c>
      <c r="F79" s="60">
        <v>190000</v>
      </c>
      <c r="G79" s="39"/>
      <c r="H79" s="61"/>
      <c r="I79" s="39"/>
      <c r="J79" s="117">
        <v>105000</v>
      </c>
      <c r="K79" s="39"/>
      <c r="L79" s="39"/>
      <c r="M79" s="63"/>
      <c r="N79" s="40"/>
    </row>
    <row r="80" spans="1:14" s="22" customFormat="1" ht="17.25" customHeight="1">
      <c r="A80" s="115">
        <v>61</v>
      </c>
      <c r="B80" s="57" t="s">
        <v>156</v>
      </c>
      <c r="C80" s="58" t="s">
        <v>157</v>
      </c>
      <c r="D80" s="59" t="s">
        <v>34</v>
      </c>
      <c r="E80" s="39">
        <f t="shared" si="1"/>
        <v>302500</v>
      </c>
      <c r="F80" s="60">
        <v>197500</v>
      </c>
      <c r="G80" s="39"/>
      <c r="H80" s="61"/>
      <c r="I80" s="39"/>
      <c r="J80" s="117">
        <v>105000</v>
      </c>
      <c r="K80" s="39"/>
      <c r="L80" s="39"/>
      <c r="M80" s="63"/>
      <c r="N80" s="40"/>
    </row>
    <row r="81" spans="1:15" s="22" customFormat="1" ht="17.25" customHeight="1">
      <c r="A81" s="115">
        <v>62</v>
      </c>
      <c r="B81" s="57" t="s">
        <v>158</v>
      </c>
      <c r="C81" s="58" t="s">
        <v>159</v>
      </c>
      <c r="D81" s="59" t="s">
        <v>34</v>
      </c>
      <c r="E81" s="39">
        <f t="shared" si="1"/>
        <v>207500</v>
      </c>
      <c r="F81" s="60">
        <v>132500</v>
      </c>
      <c r="G81" s="39"/>
      <c r="H81" s="61"/>
      <c r="I81" s="39"/>
      <c r="J81" s="117">
        <v>75000</v>
      </c>
      <c r="K81" s="39"/>
      <c r="L81" s="39"/>
      <c r="M81" s="62"/>
      <c r="N81" s="40"/>
    </row>
    <row r="82" spans="1:15" s="22" customFormat="1" ht="17.25" customHeight="1">
      <c r="A82" s="115">
        <v>63</v>
      </c>
      <c r="B82" s="64" t="s">
        <v>160</v>
      </c>
      <c r="C82" s="65" t="s">
        <v>161</v>
      </c>
      <c r="D82" s="59" t="s">
        <v>34</v>
      </c>
      <c r="E82" s="39">
        <f t="shared" si="1"/>
        <v>630000</v>
      </c>
      <c r="F82" s="60">
        <v>405000</v>
      </c>
      <c r="G82" s="39"/>
      <c r="H82" s="61"/>
      <c r="I82" s="39"/>
      <c r="J82" s="117">
        <v>225000</v>
      </c>
      <c r="K82" s="39"/>
      <c r="L82" s="39"/>
      <c r="M82" s="63"/>
      <c r="N82" s="40"/>
    </row>
    <row r="83" spans="1:15" s="22" customFormat="1" ht="17.25" customHeight="1">
      <c r="A83" s="115">
        <v>64</v>
      </c>
      <c r="B83" s="66" t="s">
        <v>162</v>
      </c>
      <c r="C83" s="67" t="s">
        <v>163</v>
      </c>
      <c r="D83" s="59" t="s">
        <v>34</v>
      </c>
      <c r="E83" s="39">
        <f t="shared" si="1"/>
        <v>630000</v>
      </c>
      <c r="F83" s="60">
        <v>405000</v>
      </c>
      <c r="G83" s="39"/>
      <c r="H83" s="61"/>
      <c r="I83" s="39"/>
      <c r="J83" s="117">
        <v>225000</v>
      </c>
      <c r="K83" s="39"/>
      <c r="L83" s="39"/>
      <c r="M83" s="63"/>
      <c r="N83" s="40"/>
    </row>
    <row r="84" spans="1:15" s="22" customFormat="1" ht="17.25" customHeight="1">
      <c r="A84" s="115">
        <v>65</v>
      </c>
      <c r="B84" s="57" t="s">
        <v>164</v>
      </c>
      <c r="C84" s="58" t="s">
        <v>165</v>
      </c>
      <c r="D84" s="59" t="s">
        <v>34</v>
      </c>
      <c r="E84" s="39">
        <f t="shared" si="1"/>
        <v>630000</v>
      </c>
      <c r="F84" s="60">
        <v>405000</v>
      </c>
      <c r="G84" s="61"/>
      <c r="H84" s="39"/>
      <c r="I84" s="60"/>
      <c r="J84" s="123">
        <v>225000</v>
      </c>
      <c r="K84" s="39"/>
      <c r="L84" s="39"/>
      <c r="M84" s="39"/>
      <c r="N84" s="40"/>
    </row>
    <row r="85" spans="1:15" s="22" customFormat="1" ht="17.25" customHeight="1">
      <c r="A85" s="115">
        <v>66</v>
      </c>
      <c r="B85" s="57" t="s">
        <v>166</v>
      </c>
      <c r="C85" s="58" t="s">
        <v>167</v>
      </c>
      <c r="D85" s="59" t="s">
        <v>34</v>
      </c>
      <c r="E85" s="39">
        <f t="shared" si="1"/>
        <v>422500</v>
      </c>
      <c r="F85" s="60">
        <v>272500</v>
      </c>
      <c r="G85" s="61"/>
      <c r="H85" s="39"/>
      <c r="I85" s="60"/>
      <c r="J85" s="123">
        <v>150000</v>
      </c>
      <c r="K85" s="39"/>
      <c r="L85" s="39"/>
      <c r="M85" s="39"/>
      <c r="N85" s="40"/>
    </row>
    <row r="86" spans="1:15" s="22" customFormat="1" ht="18.75" customHeight="1">
      <c r="A86" s="73" t="s">
        <v>170</v>
      </c>
      <c r="B86" s="74" t="s">
        <v>171</v>
      </c>
      <c r="C86" s="75"/>
      <c r="D86" s="75"/>
      <c r="E86" s="76">
        <v>0</v>
      </c>
      <c r="F86" s="76"/>
      <c r="G86" s="76"/>
      <c r="H86" s="77"/>
      <c r="I86" s="77"/>
      <c r="J86" s="77">
        <v>0</v>
      </c>
      <c r="K86" s="77"/>
      <c r="L86" s="77"/>
      <c r="M86" s="78"/>
      <c r="N86" s="79"/>
    </row>
    <row r="87" spans="1:15" s="22" customFormat="1" ht="21.75" customHeight="1">
      <c r="A87" s="80" t="s">
        <v>200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1"/>
    </row>
    <row r="88" spans="1:15" s="22" customFormat="1" ht="22.5" customHeight="1">
      <c r="A88" s="82" t="s">
        <v>173</v>
      </c>
      <c r="B88" s="82"/>
      <c r="C88" s="82"/>
      <c r="D88" s="82"/>
      <c r="E88" s="19"/>
      <c r="F88" s="19"/>
      <c r="G88" s="19"/>
      <c r="H88" s="19"/>
      <c r="I88" s="19"/>
      <c r="J88" s="19"/>
      <c r="K88" s="19"/>
      <c r="L88" s="19"/>
      <c r="M88" s="19"/>
      <c r="N88" s="27"/>
    </row>
    <row r="89" spans="1:15" s="22" customFormat="1" ht="15.4" customHeight="1">
      <c r="A89" s="83"/>
      <c r="B89" s="83"/>
      <c r="C89" s="83"/>
      <c r="D89" s="84"/>
      <c r="E89" s="84"/>
      <c r="F89" s="84"/>
      <c r="G89" s="84"/>
      <c r="H89" s="84"/>
      <c r="I89" s="84"/>
      <c r="J89" s="84"/>
      <c r="K89" s="84"/>
      <c r="L89" s="85"/>
      <c r="M89" s="84"/>
      <c r="N89" s="27"/>
    </row>
    <row r="90" spans="1:15" s="22" customFormat="1" ht="13.5" customHeight="1">
      <c r="A90" s="86"/>
      <c r="B90" s="87"/>
      <c r="C90" s="88"/>
      <c r="D90" s="89"/>
      <c r="E90" s="90"/>
      <c r="F90" s="90"/>
      <c r="G90" s="90"/>
      <c r="H90" s="90"/>
      <c r="I90" s="90"/>
      <c r="J90" s="90"/>
      <c r="K90" s="84"/>
      <c r="L90" s="85"/>
      <c r="M90" s="84"/>
      <c r="N90" s="27"/>
    </row>
    <row r="91" spans="1:15" s="22" customFormat="1" ht="13.5" customHeight="1">
      <c r="A91" s="86"/>
      <c r="B91" s="87"/>
      <c r="C91" s="88"/>
      <c r="D91" s="89"/>
      <c r="E91" s="90"/>
      <c r="F91" s="90"/>
      <c r="G91" s="90"/>
      <c r="H91" s="90"/>
      <c r="I91" s="90"/>
      <c r="J91" s="90"/>
      <c r="K91" s="91"/>
      <c r="L91" s="92"/>
      <c r="M91" s="91"/>
      <c r="N91" s="27"/>
    </row>
    <row r="92" spans="1:15" s="98" customFormat="1" ht="15.4" customHeight="1">
      <c r="A92" s="86"/>
      <c r="B92" s="87"/>
      <c r="C92" s="88"/>
      <c r="D92" s="93"/>
      <c r="E92" s="93"/>
      <c r="F92" s="93"/>
      <c r="G92" s="94"/>
      <c r="H92" s="95"/>
      <c r="I92" s="96" t="s">
        <v>174</v>
      </c>
      <c r="J92" s="96"/>
      <c r="K92" s="96"/>
      <c r="L92" s="96"/>
      <c r="M92" s="96"/>
      <c r="N92" s="97"/>
      <c r="O92" s="97"/>
    </row>
    <row r="93" spans="1:15" s="22" customFormat="1" ht="15.4" customHeight="1">
      <c r="A93" s="99" t="s">
        <v>175</v>
      </c>
      <c r="B93" s="99"/>
      <c r="C93" s="99"/>
      <c r="E93" s="99" t="s">
        <v>176</v>
      </c>
      <c r="F93" s="99"/>
      <c r="G93" s="99"/>
      <c r="H93" s="99" t="s">
        <v>177</v>
      </c>
      <c r="I93" s="99"/>
      <c r="J93" s="99"/>
      <c r="K93" s="99"/>
      <c r="L93" s="99"/>
      <c r="M93" s="99"/>
      <c r="N93" s="27"/>
    </row>
    <row r="94" spans="1:15" s="22" customFormat="1" ht="15.4" customHeight="1">
      <c r="A94" s="100"/>
      <c r="B94" s="101"/>
      <c r="C94" s="102"/>
      <c r="E94" s="101"/>
      <c r="F94" s="101"/>
      <c r="G94" s="101"/>
      <c r="I94" s="101"/>
      <c r="J94" s="100"/>
      <c r="K94" s="101"/>
      <c r="L94" s="101"/>
      <c r="M94" s="101"/>
      <c r="N94" s="27"/>
    </row>
    <row r="95" spans="1:15" s="22" customFormat="1" ht="40.5" customHeight="1">
      <c r="A95" s="100"/>
      <c r="B95" s="100"/>
      <c r="C95" s="103"/>
      <c r="E95" s="100"/>
      <c r="F95" s="100"/>
      <c r="G95" s="100"/>
      <c r="H95" s="100"/>
      <c r="I95" s="100"/>
      <c r="J95" s="100"/>
      <c r="K95" s="100"/>
      <c r="L95" s="100"/>
      <c r="M95" s="100"/>
      <c r="N95" s="27"/>
    </row>
    <row r="96" spans="1:15" s="22" customFormat="1" ht="18" customHeight="1">
      <c r="A96" s="104" t="s">
        <v>178</v>
      </c>
      <c r="B96" s="104"/>
      <c r="C96" s="104"/>
      <c r="E96" s="104" t="s">
        <v>179</v>
      </c>
      <c r="F96" s="104"/>
      <c r="G96" s="104"/>
      <c r="H96" s="104" t="s">
        <v>180</v>
      </c>
      <c r="I96" s="104"/>
      <c r="J96" s="104"/>
      <c r="K96" s="104"/>
      <c r="L96" s="104"/>
      <c r="M96" s="104"/>
      <c r="N96" s="27"/>
    </row>
    <row r="97" spans="1:14" s="22" customFormat="1">
      <c r="A97" s="105"/>
      <c r="B97" s="105"/>
      <c r="C97" s="105"/>
      <c r="D97" s="106"/>
      <c r="E97" s="105"/>
      <c r="F97" s="105"/>
      <c r="G97" s="105"/>
      <c r="I97" s="107"/>
      <c r="J97" s="105"/>
      <c r="K97" s="105"/>
      <c r="L97" s="105"/>
      <c r="M97" s="107"/>
      <c r="N97" s="21"/>
    </row>
    <row r="98" spans="1:14" s="22" customFormat="1">
      <c r="A98" s="108" t="s">
        <v>181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21"/>
    </row>
    <row r="99" spans="1:14" s="22" customFormat="1">
      <c r="A99" s="105"/>
      <c r="B99" s="105"/>
      <c r="C99" s="105"/>
      <c r="D99" s="105"/>
      <c r="E99" s="105"/>
      <c r="F99" s="105"/>
      <c r="G99" s="109" t="s">
        <v>182</v>
      </c>
      <c r="H99" s="109"/>
      <c r="I99" s="109"/>
      <c r="J99" s="109"/>
      <c r="K99" s="109"/>
      <c r="L99" s="109"/>
      <c r="M99" s="109"/>
      <c r="N99" s="21"/>
    </row>
    <row r="100" spans="1:14" s="22" customFormat="1">
      <c r="A100" s="100"/>
      <c r="B100" s="110" t="s">
        <v>183</v>
      </c>
      <c r="C100" s="110"/>
      <c r="D100" s="110"/>
      <c r="E100" s="100"/>
      <c r="F100" s="100"/>
      <c r="G100" s="110" t="s">
        <v>184</v>
      </c>
      <c r="H100" s="110"/>
      <c r="I100" s="110"/>
      <c r="J100" s="110"/>
      <c r="K100" s="110"/>
      <c r="L100" s="110"/>
      <c r="M100" s="110"/>
      <c r="N100" s="21"/>
    </row>
    <row r="101" spans="1:14" s="22" customFormat="1">
      <c r="A101" s="107"/>
      <c r="B101" s="110"/>
      <c r="C101" s="110"/>
      <c r="D101" s="110"/>
      <c r="E101" s="100"/>
      <c r="F101" s="100"/>
      <c r="G101" s="110"/>
      <c r="H101" s="110"/>
      <c r="I101" s="110"/>
      <c r="J101" s="110"/>
      <c r="K101" s="110"/>
      <c r="L101" s="110"/>
      <c r="M101" s="110"/>
      <c r="N101" s="21"/>
    </row>
    <row r="102" spans="1:14" s="22" customFormat="1">
      <c r="A102" s="100"/>
      <c r="B102" s="100"/>
      <c r="C102" s="100"/>
      <c r="D102" s="100"/>
      <c r="E102" s="100"/>
      <c r="F102" s="100"/>
      <c r="G102" s="110"/>
      <c r="H102" s="110"/>
      <c r="I102" s="110"/>
      <c r="J102" s="110"/>
      <c r="K102" s="110"/>
      <c r="L102" s="110"/>
      <c r="M102" s="110"/>
      <c r="N102" s="21"/>
    </row>
    <row r="103" spans="1:14" s="22" customFormat="1">
      <c r="A103" s="19"/>
      <c r="B103" s="19"/>
      <c r="C103" s="19"/>
      <c r="D103" s="19"/>
      <c r="E103" s="19"/>
      <c r="F103" s="19"/>
      <c r="G103" s="19"/>
      <c r="H103" s="19"/>
      <c r="I103" s="111"/>
      <c r="J103" s="111"/>
      <c r="K103" s="111"/>
      <c r="L103" s="111"/>
      <c r="M103" s="111"/>
      <c r="N103" s="21"/>
    </row>
    <row r="104" spans="1:14" s="22" customFormat="1">
      <c r="C104" s="103"/>
    </row>
  </sheetData>
  <mergeCells count="46">
    <mergeCell ref="A103:H103"/>
    <mergeCell ref="I103:M103"/>
    <mergeCell ref="A96:C96"/>
    <mergeCell ref="E96:G96"/>
    <mergeCell ref="H96:M96"/>
    <mergeCell ref="A98:M98"/>
    <mergeCell ref="G99:M99"/>
    <mergeCell ref="B100:D101"/>
    <mergeCell ref="G100:M102"/>
    <mergeCell ref="D89:J89"/>
    <mergeCell ref="K89:K90"/>
    <mergeCell ref="L89:L90"/>
    <mergeCell ref="M89:M90"/>
    <mergeCell ref="I92:M92"/>
    <mergeCell ref="A93:C93"/>
    <mergeCell ref="E93:G93"/>
    <mergeCell ref="H93:M93"/>
    <mergeCell ref="C17:D17"/>
    <mergeCell ref="B18:D18"/>
    <mergeCell ref="B19:D19"/>
    <mergeCell ref="B86:D86"/>
    <mergeCell ref="A87:M87"/>
    <mergeCell ref="A88:D88"/>
    <mergeCell ref="E88:M88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8:B8"/>
    <mergeCell ref="C8:M8"/>
    <mergeCell ref="A9:B9"/>
    <mergeCell ref="C9:M10"/>
    <mergeCell ref="A10:B10"/>
    <mergeCell ref="A11:D11"/>
    <mergeCell ref="E11:M11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41" bottom="0" header="0.23622047244094491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2"/>
  <sheetViews>
    <sheetView showGridLines="0" topLeftCell="A20" workbookViewId="0">
      <selection activeCell="D26" sqref="D26"/>
    </sheetView>
  </sheetViews>
  <sheetFormatPr defaultRowHeight="12.75"/>
  <cols>
    <col min="1" max="1" width="6.6640625" style="5" customWidth="1"/>
    <col min="2" max="2" width="30.83203125" style="5" customWidth="1"/>
    <col min="3" max="3" width="19.1640625" style="9" customWidth="1"/>
    <col min="4" max="4" width="36" style="5" customWidth="1"/>
    <col min="5" max="5" width="14.5" style="5" customWidth="1"/>
    <col min="6" max="6" width="12" style="5" customWidth="1"/>
    <col min="7" max="7" width="12.83203125" style="5" customWidth="1"/>
    <col min="8" max="8" width="11.83203125" style="5" customWidth="1"/>
    <col min="9" max="9" width="9.83203125" style="5" customWidth="1"/>
    <col min="10" max="10" width="13.6640625" style="5" customWidth="1"/>
    <col min="11" max="11" width="9.83203125" style="5" customWidth="1"/>
    <col min="12" max="12" width="12" style="5" customWidth="1"/>
    <col min="13" max="13" width="15.6640625" style="5" customWidth="1"/>
    <col min="14" max="14" width="16.83203125" style="5" customWidth="1"/>
    <col min="15" max="15" width="13.33203125" style="5" bestFit="1" customWidth="1"/>
    <col min="16" max="16" width="10.5" style="5" bestFit="1" customWidth="1"/>
    <col min="17" max="16384" width="9.33203125" style="5"/>
  </cols>
  <sheetData>
    <row r="1" spans="1:16" ht="15.4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 t="s">
        <v>0</v>
      </c>
      <c r="N1" s="4"/>
      <c r="P1" s="3"/>
    </row>
    <row r="2" spans="1:16" ht="18.7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191</v>
      </c>
    </row>
    <row r="3" spans="1:16" ht="15.4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 t="s">
        <v>4</v>
      </c>
    </row>
    <row r="4" spans="1:16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6" ht="2.65" customHeight="1">
      <c r="E5" s="10"/>
      <c r="F5" s="10"/>
      <c r="G5" s="10"/>
      <c r="N5" s="4"/>
    </row>
    <row r="6" spans="1:16" ht="18.75" customHeight="1">
      <c r="A6" s="11"/>
      <c r="B6" s="11"/>
      <c r="C6" s="6" t="s">
        <v>5</v>
      </c>
      <c r="D6" s="6"/>
      <c r="E6" s="6" t="s">
        <v>6</v>
      </c>
      <c r="F6" s="6"/>
      <c r="G6" s="6"/>
      <c r="H6" s="2"/>
      <c r="I6" s="2"/>
      <c r="J6" s="12"/>
      <c r="K6" s="11"/>
      <c r="L6" s="11"/>
      <c r="M6" s="11"/>
    </row>
    <row r="7" spans="1:16">
      <c r="E7" s="10"/>
      <c r="F7" s="10"/>
      <c r="G7" s="10"/>
    </row>
    <row r="8" spans="1:16" ht="15.4" customHeight="1">
      <c r="A8" s="13" t="s">
        <v>7</v>
      </c>
      <c r="B8" s="13"/>
      <c r="C8" s="14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6">
      <c r="A9" s="13" t="s">
        <v>9</v>
      </c>
      <c r="B9" s="13"/>
      <c r="C9" s="14">
        <v>1077976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</row>
    <row r="10" spans="1:16" hidden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</row>
    <row r="11" spans="1:16">
      <c r="A11" s="13" t="s">
        <v>10</v>
      </c>
      <c r="B11" s="13"/>
      <c r="C11" s="13"/>
      <c r="D11" s="13"/>
      <c r="E11" s="15" t="s">
        <v>11</v>
      </c>
      <c r="F11" s="15"/>
      <c r="G11" s="16"/>
      <c r="H11" s="16"/>
      <c r="I11" s="16"/>
      <c r="J11" s="16"/>
      <c r="K11" s="16"/>
      <c r="L11" s="16"/>
      <c r="M11" s="16"/>
      <c r="N11" s="4"/>
    </row>
    <row r="12" spans="1:16" ht="16.149999999999999" customHeight="1">
      <c r="A12" s="17" t="s">
        <v>12</v>
      </c>
      <c r="B12" s="2"/>
      <c r="C12" s="18" t="s">
        <v>192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</row>
    <row r="13" spans="1:16" ht="1.7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6" s="22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 t="s">
        <v>14</v>
      </c>
      <c r="M14" s="20"/>
      <c r="N14" s="21"/>
    </row>
    <row r="15" spans="1:16" s="22" customFormat="1" ht="18.75" customHeight="1">
      <c r="A15" s="23" t="s">
        <v>15</v>
      </c>
      <c r="B15" s="23" t="s">
        <v>16</v>
      </c>
      <c r="C15" s="23" t="s">
        <v>17</v>
      </c>
      <c r="D15" s="23"/>
      <c r="E15" s="23" t="s">
        <v>18</v>
      </c>
      <c r="F15" s="24" t="s">
        <v>19</v>
      </c>
      <c r="G15" s="25"/>
      <c r="H15" s="25"/>
      <c r="I15" s="25"/>
      <c r="J15" s="25"/>
      <c r="K15" s="25"/>
      <c r="L15" s="26"/>
      <c r="M15" s="23" t="s">
        <v>20</v>
      </c>
      <c r="N15" s="27"/>
    </row>
    <row r="16" spans="1:16" s="22" customFormat="1" ht="59.25" customHeight="1">
      <c r="A16" s="23"/>
      <c r="B16" s="23"/>
      <c r="C16" s="28" t="s">
        <v>21</v>
      </c>
      <c r="D16" s="28" t="s">
        <v>22</v>
      </c>
      <c r="E16" s="23"/>
      <c r="F16" s="29" t="s">
        <v>23</v>
      </c>
      <c r="G16" s="29" t="s">
        <v>24</v>
      </c>
      <c r="H16" s="29" t="s">
        <v>25</v>
      </c>
      <c r="I16" s="29" t="s">
        <v>26</v>
      </c>
      <c r="J16" s="29" t="s">
        <v>27</v>
      </c>
      <c r="K16" s="29" t="s">
        <v>28</v>
      </c>
      <c r="L16" s="29" t="s">
        <v>29</v>
      </c>
      <c r="M16" s="23"/>
      <c r="N16" s="27"/>
    </row>
    <row r="17" spans="1:17" s="22" customFormat="1">
      <c r="A17" s="29">
        <v>1</v>
      </c>
      <c r="B17" s="29">
        <v>2</v>
      </c>
      <c r="C17" s="30">
        <v>3</v>
      </c>
      <c r="D17" s="30"/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7"/>
    </row>
    <row r="18" spans="1:17" s="22" customFormat="1" ht="19.5" customHeight="1">
      <c r="A18" s="31"/>
      <c r="B18" s="32" t="s">
        <v>18</v>
      </c>
      <c r="C18" s="32"/>
      <c r="D18" s="32"/>
      <c r="E18" s="33">
        <f>E19</f>
        <v>25365000</v>
      </c>
      <c r="F18" s="33">
        <f t="shared" ref="F18:I18" si="0">F19</f>
        <v>16530000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>J19</f>
        <v>8835000</v>
      </c>
      <c r="K18" s="33">
        <f>SUM(K20:K78)</f>
        <v>0</v>
      </c>
      <c r="L18" s="33">
        <f>SUM(L20:L78)</f>
        <v>0</v>
      </c>
      <c r="M18" s="33">
        <f>SUM(M20:M78)</f>
        <v>0</v>
      </c>
      <c r="N18" s="33">
        <f>7733000+4940000</f>
        <v>12673000</v>
      </c>
      <c r="O18" s="34">
        <f>2280000-J18</f>
        <v>-6555000</v>
      </c>
      <c r="Q18" s="34"/>
    </row>
    <row r="19" spans="1:17" s="22" customFormat="1">
      <c r="A19" s="35" t="s">
        <v>30</v>
      </c>
      <c r="B19" s="36" t="s">
        <v>31</v>
      </c>
      <c r="C19" s="37"/>
      <c r="D19" s="38"/>
      <c r="E19" s="39">
        <f>SUM(E20:E83)</f>
        <v>25365000</v>
      </c>
      <c r="F19" s="39">
        <f>SUM(F20:F83)</f>
        <v>16530000</v>
      </c>
      <c r="G19" s="39">
        <f>SUM(G20:G83)</f>
        <v>0</v>
      </c>
      <c r="H19" s="39">
        <f>SUM(H20:H78)</f>
        <v>0</v>
      </c>
      <c r="I19" s="39">
        <f>SUM(I20:I78)</f>
        <v>0</v>
      </c>
      <c r="J19" s="39">
        <f>SUM(J20:J83)</f>
        <v>8835000</v>
      </c>
      <c r="K19" s="39">
        <f>SUM(K20:K78)</f>
        <v>0</v>
      </c>
      <c r="L19" s="39">
        <f>SUM(L20:L78)</f>
        <v>0</v>
      </c>
      <c r="M19" s="39">
        <f>SUM(M20:M78)</f>
        <v>0</v>
      </c>
      <c r="N19" s="40">
        <f>E18-14953000</f>
        <v>10412000</v>
      </c>
    </row>
    <row r="20" spans="1:17" s="7" customFormat="1" ht="17.25" customHeight="1">
      <c r="A20" s="115">
        <v>1</v>
      </c>
      <c r="B20" s="57" t="s">
        <v>32</v>
      </c>
      <c r="C20" s="58" t="s">
        <v>33</v>
      </c>
      <c r="D20" s="59" t="s">
        <v>34</v>
      </c>
      <c r="E20" s="39">
        <f>F20+J20</f>
        <v>482500</v>
      </c>
      <c r="F20" s="116">
        <v>317500</v>
      </c>
      <c r="G20" s="39"/>
      <c r="H20" s="61"/>
      <c r="I20" s="39"/>
      <c r="J20" s="117">
        <v>165000</v>
      </c>
      <c r="K20" s="39"/>
      <c r="L20" s="39"/>
      <c r="M20" s="62"/>
      <c r="N20" s="49">
        <f>F19+J19</f>
        <v>25365000</v>
      </c>
    </row>
    <row r="21" spans="1:17" s="7" customFormat="1" ht="17.25" customHeight="1">
      <c r="A21" s="115">
        <v>2</v>
      </c>
      <c r="B21" s="64" t="s">
        <v>35</v>
      </c>
      <c r="C21" s="65" t="s">
        <v>36</v>
      </c>
      <c r="D21" s="59" t="s">
        <v>34</v>
      </c>
      <c r="E21" s="39">
        <f t="shared" ref="E21:E83" si="1">F21+J21</f>
        <v>430000</v>
      </c>
      <c r="F21" s="116">
        <v>280000</v>
      </c>
      <c r="G21" s="39"/>
      <c r="H21" s="61"/>
      <c r="I21" s="39"/>
      <c r="J21" s="117">
        <v>150000</v>
      </c>
      <c r="K21" s="39"/>
      <c r="L21" s="39"/>
      <c r="M21" s="118"/>
      <c r="N21" s="49"/>
    </row>
    <row r="22" spans="1:17" s="7" customFormat="1" ht="17.25" customHeight="1">
      <c r="A22" s="115">
        <v>3</v>
      </c>
      <c r="B22" s="66" t="s">
        <v>37</v>
      </c>
      <c r="C22" s="67" t="s">
        <v>38</v>
      </c>
      <c r="D22" s="59" t="s">
        <v>34</v>
      </c>
      <c r="E22" s="39">
        <f t="shared" si="1"/>
        <v>335000</v>
      </c>
      <c r="F22" s="116">
        <v>215000</v>
      </c>
      <c r="G22" s="39"/>
      <c r="H22" s="61"/>
      <c r="I22" s="39"/>
      <c r="J22" s="117">
        <v>120000</v>
      </c>
      <c r="K22" s="39"/>
      <c r="L22" s="39"/>
      <c r="M22" s="118"/>
      <c r="N22" s="49"/>
    </row>
    <row r="23" spans="1:17" s="7" customFormat="1" ht="17.25" customHeight="1">
      <c r="A23" s="115">
        <v>4</v>
      </c>
      <c r="B23" s="68" t="s">
        <v>39</v>
      </c>
      <c r="C23" s="69" t="s">
        <v>40</v>
      </c>
      <c r="D23" s="59" t="s">
        <v>34</v>
      </c>
      <c r="E23" s="39">
        <f t="shared" si="1"/>
        <v>355000</v>
      </c>
      <c r="F23" s="116">
        <v>235000</v>
      </c>
      <c r="G23" s="39"/>
      <c r="H23" s="61"/>
      <c r="I23" s="39"/>
      <c r="J23" s="117">
        <v>120000</v>
      </c>
      <c r="K23" s="39"/>
      <c r="L23" s="39"/>
      <c r="M23" s="118"/>
      <c r="N23" s="49"/>
    </row>
    <row r="24" spans="1:17" s="7" customFormat="1" ht="17.25" customHeight="1">
      <c r="A24" s="115">
        <v>5</v>
      </c>
      <c r="B24" s="57" t="s">
        <v>41</v>
      </c>
      <c r="C24" s="58" t="s">
        <v>42</v>
      </c>
      <c r="D24" s="59" t="s">
        <v>34</v>
      </c>
      <c r="E24" s="39">
        <f t="shared" si="1"/>
        <v>335000</v>
      </c>
      <c r="F24" s="116">
        <v>215000</v>
      </c>
      <c r="G24" s="39"/>
      <c r="H24" s="61"/>
      <c r="I24" s="39"/>
      <c r="J24" s="117">
        <v>120000</v>
      </c>
      <c r="K24" s="39"/>
      <c r="L24" s="39"/>
      <c r="M24" s="118"/>
      <c r="N24" s="49"/>
    </row>
    <row r="25" spans="1:17" s="22" customFormat="1" ht="17.25" customHeight="1">
      <c r="A25" s="115">
        <v>6</v>
      </c>
      <c r="B25" s="57" t="s">
        <v>43</v>
      </c>
      <c r="C25" s="58" t="s">
        <v>44</v>
      </c>
      <c r="D25" s="59" t="s">
        <v>34</v>
      </c>
      <c r="E25" s="39">
        <f t="shared" si="1"/>
        <v>310000</v>
      </c>
      <c r="F25" s="60">
        <v>205000</v>
      </c>
      <c r="G25" s="39"/>
      <c r="H25" s="61"/>
      <c r="I25" s="39"/>
      <c r="J25" s="117">
        <v>105000</v>
      </c>
      <c r="K25" s="39"/>
      <c r="L25" s="39"/>
      <c r="M25" s="62"/>
      <c r="N25" s="40"/>
    </row>
    <row r="26" spans="1:17" s="22" customFormat="1" ht="17.25" customHeight="1">
      <c r="A26" s="115">
        <v>7</v>
      </c>
      <c r="B26" s="57" t="s">
        <v>45</v>
      </c>
      <c r="C26" s="58" t="s">
        <v>46</v>
      </c>
      <c r="D26" s="59" t="s">
        <v>34</v>
      </c>
      <c r="E26" s="39">
        <f t="shared" si="1"/>
        <v>422500</v>
      </c>
      <c r="F26" s="60">
        <v>272500</v>
      </c>
      <c r="G26" s="39"/>
      <c r="H26" s="61"/>
      <c r="I26" s="39"/>
      <c r="J26" s="117">
        <v>150000</v>
      </c>
      <c r="K26" s="39"/>
      <c r="L26" s="39"/>
      <c r="M26" s="62"/>
      <c r="N26" s="40"/>
    </row>
    <row r="27" spans="1:17" s="22" customFormat="1" ht="17.25" customHeight="1">
      <c r="A27" s="115">
        <v>8</v>
      </c>
      <c r="B27" s="57" t="s">
        <v>47</v>
      </c>
      <c r="C27" s="58" t="s">
        <v>48</v>
      </c>
      <c r="D27" s="59" t="s">
        <v>34</v>
      </c>
      <c r="E27" s="39">
        <f t="shared" si="1"/>
        <v>430000</v>
      </c>
      <c r="F27" s="60">
        <v>280000</v>
      </c>
      <c r="G27" s="39"/>
      <c r="H27" s="61"/>
      <c r="I27" s="39"/>
      <c r="J27" s="117">
        <v>150000</v>
      </c>
      <c r="K27" s="39"/>
      <c r="L27" s="39"/>
      <c r="M27" s="63"/>
      <c r="N27" s="40"/>
    </row>
    <row r="28" spans="1:17" s="22" customFormat="1" ht="17.25" customHeight="1">
      <c r="A28" s="115">
        <v>9</v>
      </c>
      <c r="B28" s="57" t="s">
        <v>49</v>
      </c>
      <c r="C28" s="58" t="s">
        <v>50</v>
      </c>
      <c r="D28" s="59" t="s">
        <v>34</v>
      </c>
      <c r="E28" s="39">
        <f t="shared" si="1"/>
        <v>482500</v>
      </c>
      <c r="F28" s="60">
        <v>317500</v>
      </c>
      <c r="G28" s="39"/>
      <c r="H28" s="61"/>
      <c r="I28" s="39"/>
      <c r="J28" s="117">
        <v>165000</v>
      </c>
      <c r="K28" s="39"/>
      <c r="L28" s="39"/>
      <c r="M28" s="62"/>
      <c r="N28" s="40"/>
    </row>
    <row r="29" spans="1:17" s="22" customFormat="1" ht="17.25" customHeight="1">
      <c r="A29" s="115">
        <v>10</v>
      </c>
      <c r="B29" s="64" t="s">
        <v>51</v>
      </c>
      <c r="C29" s="65" t="s">
        <v>52</v>
      </c>
      <c r="D29" s="59" t="s">
        <v>34</v>
      </c>
      <c r="E29" s="39">
        <f t="shared" si="1"/>
        <v>422500</v>
      </c>
      <c r="F29" s="60">
        <v>272500</v>
      </c>
      <c r="G29" s="39"/>
      <c r="H29" s="61"/>
      <c r="I29" s="39"/>
      <c r="J29" s="117">
        <v>150000</v>
      </c>
      <c r="K29" s="39"/>
      <c r="L29" s="39"/>
      <c r="M29" s="63"/>
      <c r="N29" s="40"/>
    </row>
    <row r="30" spans="1:17" s="22" customFormat="1" ht="17.25" customHeight="1">
      <c r="A30" s="115">
        <v>11</v>
      </c>
      <c r="B30" s="68" t="s">
        <v>55</v>
      </c>
      <c r="C30" s="69" t="s">
        <v>56</v>
      </c>
      <c r="D30" s="59" t="s">
        <v>34</v>
      </c>
      <c r="E30" s="39">
        <f t="shared" si="1"/>
        <v>227500</v>
      </c>
      <c r="F30" s="60">
        <v>152500</v>
      </c>
      <c r="G30" s="39"/>
      <c r="H30" s="61"/>
      <c r="I30" s="39"/>
      <c r="J30" s="117">
        <v>75000</v>
      </c>
      <c r="K30" s="39"/>
      <c r="L30" s="39"/>
      <c r="M30" s="63"/>
      <c r="N30" s="40"/>
    </row>
    <row r="31" spans="1:17" s="22" customFormat="1" ht="17.25" customHeight="1">
      <c r="A31" s="115">
        <v>12</v>
      </c>
      <c r="B31" s="57" t="s">
        <v>57</v>
      </c>
      <c r="C31" s="58" t="s">
        <v>58</v>
      </c>
      <c r="D31" s="59" t="s">
        <v>34</v>
      </c>
      <c r="E31" s="39">
        <f t="shared" si="1"/>
        <v>557500</v>
      </c>
      <c r="F31" s="60">
        <v>362500</v>
      </c>
      <c r="G31" s="39"/>
      <c r="H31" s="61"/>
      <c r="I31" s="39"/>
      <c r="J31" s="117">
        <v>195000</v>
      </c>
      <c r="K31" s="39"/>
      <c r="L31" s="39"/>
      <c r="M31" s="63"/>
      <c r="N31" s="40"/>
    </row>
    <row r="32" spans="1:17" s="22" customFormat="1" ht="17.25" customHeight="1">
      <c r="A32" s="115">
        <v>13</v>
      </c>
      <c r="B32" s="57" t="s">
        <v>59</v>
      </c>
      <c r="C32" s="58" t="s">
        <v>60</v>
      </c>
      <c r="D32" s="59" t="s">
        <v>34</v>
      </c>
      <c r="E32" s="39">
        <f t="shared" si="1"/>
        <v>550000</v>
      </c>
      <c r="F32" s="60">
        <v>355000</v>
      </c>
      <c r="G32" s="39"/>
      <c r="H32" s="61"/>
      <c r="I32" s="39"/>
      <c r="J32" s="117">
        <v>195000</v>
      </c>
      <c r="K32" s="39"/>
      <c r="L32" s="39"/>
      <c r="M32" s="63"/>
      <c r="N32" s="40"/>
    </row>
    <row r="33" spans="1:14" s="22" customFormat="1" ht="17.25" customHeight="1">
      <c r="A33" s="115">
        <v>14</v>
      </c>
      <c r="B33" s="57" t="s">
        <v>64</v>
      </c>
      <c r="C33" s="58" t="s">
        <v>65</v>
      </c>
      <c r="D33" s="59" t="s">
        <v>34</v>
      </c>
      <c r="E33" s="39">
        <f t="shared" si="1"/>
        <v>637500</v>
      </c>
      <c r="F33" s="60">
        <v>412500</v>
      </c>
      <c r="G33" s="39"/>
      <c r="H33" s="61"/>
      <c r="I33" s="39"/>
      <c r="J33" s="117">
        <v>225000</v>
      </c>
      <c r="K33" s="39"/>
      <c r="L33" s="39"/>
      <c r="M33" s="62"/>
      <c r="N33" s="40"/>
    </row>
    <row r="34" spans="1:14" s="22" customFormat="1" ht="17.25" customHeight="1">
      <c r="A34" s="115">
        <v>15</v>
      </c>
      <c r="B34" s="64" t="s">
        <v>66</v>
      </c>
      <c r="C34" s="65" t="s">
        <v>67</v>
      </c>
      <c r="D34" s="59" t="s">
        <v>34</v>
      </c>
      <c r="E34" s="39">
        <f t="shared" si="1"/>
        <v>697500</v>
      </c>
      <c r="F34" s="60">
        <v>457500</v>
      </c>
      <c r="G34" s="39"/>
      <c r="H34" s="61"/>
      <c r="I34" s="39"/>
      <c r="J34" s="117">
        <v>240000</v>
      </c>
      <c r="K34" s="39"/>
      <c r="L34" s="39"/>
      <c r="M34" s="63"/>
      <c r="N34" s="40"/>
    </row>
    <row r="35" spans="1:14" s="22" customFormat="1" ht="17.25" customHeight="1">
      <c r="A35" s="115">
        <v>16</v>
      </c>
      <c r="B35" s="66" t="s">
        <v>68</v>
      </c>
      <c r="C35" s="67" t="s">
        <v>69</v>
      </c>
      <c r="D35" s="59" t="s">
        <v>34</v>
      </c>
      <c r="E35" s="39">
        <f t="shared" si="1"/>
        <v>637500</v>
      </c>
      <c r="F35" s="60">
        <v>412500</v>
      </c>
      <c r="G35" s="39"/>
      <c r="H35" s="61"/>
      <c r="I35" s="39"/>
      <c r="J35" s="117">
        <v>225000</v>
      </c>
      <c r="K35" s="39"/>
      <c r="L35" s="39"/>
      <c r="M35" s="63"/>
      <c r="N35" s="40"/>
    </row>
    <row r="36" spans="1:14" s="22" customFormat="1" ht="17.25" customHeight="1">
      <c r="A36" s="115">
        <v>17</v>
      </c>
      <c r="B36" s="68" t="s">
        <v>70</v>
      </c>
      <c r="C36" s="69" t="s">
        <v>71</v>
      </c>
      <c r="D36" s="59" t="s">
        <v>34</v>
      </c>
      <c r="E36" s="39">
        <f t="shared" si="1"/>
        <v>697500</v>
      </c>
      <c r="F36" s="60">
        <v>457500</v>
      </c>
      <c r="G36" s="39"/>
      <c r="H36" s="61"/>
      <c r="I36" s="39"/>
      <c r="J36" s="117">
        <v>240000</v>
      </c>
      <c r="K36" s="39"/>
      <c r="L36" s="39"/>
      <c r="M36" s="63"/>
      <c r="N36" s="40"/>
    </row>
    <row r="37" spans="1:14" s="22" customFormat="1" ht="17.25" customHeight="1">
      <c r="A37" s="115">
        <v>18</v>
      </c>
      <c r="B37" s="57" t="s">
        <v>72</v>
      </c>
      <c r="C37" s="58" t="s">
        <v>73</v>
      </c>
      <c r="D37" s="59" t="s">
        <v>34</v>
      </c>
      <c r="E37" s="39">
        <f t="shared" si="1"/>
        <v>350000</v>
      </c>
      <c r="F37" s="60">
        <v>230000</v>
      </c>
      <c r="G37" s="39"/>
      <c r="H37" s="61"/>
      <c r="I37" s="39"/>
      <c r="J37" s="117">
        <v>120000</v>
      </c>
      <c r="K37" s="39"/>
      <c r="L37" s="39"/>
      <c r="M37" s="63"/>
      <c r="N37" s="40"/>
    </row>
    <row r="38" spans="1:14" s="22" customFormat="1" ht="17.25" customHeight="1">
      <c r="A38" s="115">
        <v>19</v>
      </c>
      <c r="B38" s="57" t="s">
        <v>74</v>
      </c>
      <c r="C38" s="58" t="s">
        <v>75</v>
      </c>
      <c r="D38" s="59" t="s">
        <v>34</v>
      </c>
      <c r="E38" s="39">
        <f t="shared" si="1"/>
        <v>320000</v>
      </c>
      <c r="F38" s="60">
        <v>200000</v>
      </c>
      <c r="G38" s="39"/>
      <c r="H38" s="61"/>
      <c r="I38" s="39"/>
      <c r="J38" s="117">
        <v>120000</v>
      </c>
      <c r="K38" s="39"/>
      <c r="L38" s="39"/>
      <c r="M38" s="62"/>
      <c r="N38" s="40"/>
    </row>
    <row r="39" spans="1:14" s="22" customFormat="1" ht="17.25" customHeight="1">
      <c r="A39" s="115">
        <v>20</v>
      </c>
      <c r="B39" s="64" t="s">
        <v>76</v>
      </c>
      <c r="C39" s="65" t="s">
        <v>77</v>
      </c>
      <c r="D39" s="59" t="s">
        <v>34</v>
      </c>
      <c r="E39" s="39">
        <f t="shared" si="1"/>
        <v>310000</v>
      </c>
      <c r="F39" s="60">
        <v>205000</v>
      </c>
      <c r="G39" s="39"/>
      <c r="H39" s="61"/>
      <c r="I39" s="39"/>
      <c r="J39" s="117">
        <v>105000</v>
      </c>
      <c r="K39" s="39"/>
      <c r="L39" s="39"/>
      <c r="M39" s="63"/>
      <c r="N39" s="40"/>
    </row>
    <row r="40" spans="1:14" s="22" customFormat="1" ht="17.25" customHeight="1">
      <c r="A40" s="115">
        <v>21</v>
      </c>
      <c r="B40" s="66" t="s">
        <v>78</v>
      </c>
      <c r="C40" s="67" t="s">
        <v>79</v>
      </c>
      <c r="D40" s="59" t="s">
        <v>34</v>
      </c>
      <c r="E40" s="39">
        <f t="shared" si="1"/>
        <v>355000</v>
      </c>
      <c r="F40" s="60">
        <v>235000</v>
      </c>
      <c r="G40" s="39"/>
      <c r="H40" s="61"/>
      <c r="I40" s="39"/>
      <c r="J40" s="117">
        <v>120000</v>
      </c>
      <c r="K40" s="39"/>
      <c r="L40" s="39"/>
      <c r="M40" s="63"/>
      <c r="N40" s="40"/>
    </row>
    <row r="41" spans="1:14" s="22" customFormat="1" ht="17.25" customHeight="1">
      <c r="A41" s="115">
        <v>22</v>
      </c>
      <c r="B41" s="68" t="s">
        <v>80</v>
      </c>
      <c r="C41" s="69" t="s">
        <v>81</v>
      </c>
      <c r="D41" s="59" t="s">
        <v>34</v>
      </c>
      <c r="E41" s="39">
        <f t="shared" si="1"/>
        <v>502500</v>
      </c>
      <c r="F41" s="60">
        <v>322500</v>
      </c>
      <c r="G41" s="39"/>
      <c r="H41" s="61"/>
      <c r="I41" s="39"/>
      <c r="J41" s="117">
        <v>180000</v>
      </c>
      <c r="K41" s="39"/>
      <c r="L41" s="39"/>
      <c r="M41" s="63"/>
      <c r="N41" s="40"/>
    </row>
    <row r="42" spans="1:14" s="22" customFormat="1" ht="17.25" customHeight="1">
      <c r="A42" s="115">
        <v>23</v>
      </c>
      <c r="B42" s="57" t="s">
        <v>82</v>
      </c>
      <c r="C42" s="58" t="s">
        <v>83</v>
      </c>
      <c r="D42" s="59" t="s">
        <v>34</v>
      </c>
      <c r="E42" s="39">
        <f t="shared" si="1"/>
        <v>577500</v>
      </c>
      <c r="F42" s="60">
        <v>382500</v>
      </c>
      <c r="G42" s="39"/>
      <c r="H42" s="61"/>
      <c r="I42" s="39"/>
      <c r="J42" s="117">
        <v>195000</v>
      </c>
      <c r="K42" s="39"/>
      <c r="L42" s="39"/>
      <c r="M42" s="63"/>
      <c r="N42" s="40"/>
    </row>
    <row r="43" spans="1:14" s="22" customFormat="1" ht="17.25" customHeight="1">
      <c r="A43" s="115">
        <v>24</v>
      </c>
      <c r="B43" s="57" t="s">
        <v>84</v>
      </c>
      <c r="C43" s="58" t="s">
        <v>85</v>
      </c>
      <c r="D43" s="59" t="s">
        <v>34</v>
      </c>
      <c r="E43" s="39">
        <f t="shared" si="1"/>
        <v>517500</v>
      </c>
      <c r="F43" s="60">
        <v>337500</v>
      </c>
      <c r="G43" s="39"/>
      <c r="H43" s="61"/>
      <c r="I43" s="39"/>
      <c r="J43" s="117">
        <v>180000</v>
      </c>
      <c r="K43" s="39"/>
      <c r="L43" s="39"/>
      <c r="M43" s="63"/>
      <c r="N43" s="40"/>
    </row>
    <row r="44" spans="1:14" s="22" customFormat="1" ht="17.25" customHeight="1">
      <c r="A44" s="115">
        <v>25</v>
      </c>
      <c r="B44" s="64" t="s">
        <v>86</v>
      </c>
      <c r="C44" s="65" t="s">
        <v>87</v>
      </c>
      <c r="D44" s="59" t="s">
        <v>34</v>
      </c>
      <c r="E44" s="39">
        <f t="shared" si="1"/>
        <v>562500</v>
      </c>
      <c r="F44" s="60">
        <v>367500</v>
      </c>
      <c r="G44" s="39"/>
      <c r="H44" s="61"/>
      <c r="I44" s="39"/>
      <c r="J44" s="117">
        <v>195000</v>
      </c>
      <c r="K44" s="39"/>
      <c r="L44" s="39"/>
      <c r="M44" s="63"/>
      <c r="N44" s="40"/>
    </row>
    <row r="45" spans="1:14" s="22" customFormat="1" ht="17.25" customHeight="1">
      <c r="A45" s="115">
        <v>26</v>
      </c>
      <c r="B45" s="72" t="s">
        <v>88</v>
      </c>
      <c r="C45" s="58" t="s">
        <v>89</v>
      </c>
      <c r="D45" s="59" t="s">
        <v>34</v>
      </c>
      <c r="E45" s="39">
        <f t="shared" si="1"/>
        <v>510000</v>
      </c>
      <c r="F45" s="60">
        <v>330000</v>
      </c>
      <c r="G45" s="39"/>
      <c r="H45" s="61"/>
      <c r="I45" s="39"/>
      <c r="J45" s="117">
        <v>180000</v>
      </c>
      <c r="K45" s="39"/>
      <c r="L45" s="39"/>
      <c r="M45" s="63"/>
      <c r="N45" s="40"/>
    </row>
    <row r="46" spans="1:14" s="22" customFormat="1" ht="17.25" customHeight="1">
      <c r="A46" s="115">
        <v>27</v>
      </c>
      <c r="B46" s="68" t="s">
        <v>90</v>
      </c>
      <c r="C46" s="69" t="s">
        <v>91</v>
      </c>
      <c r="D46" s="59" t="s">
        <v>34</v>
      </c>
      <c r="E46" s="39">
        <f t="shared" si="1"/>
        <v>422500</v>
      </c>
      <c r="F46" s="60">
        <v>272500</v>
      </c>
      <c r="G46" s="39"/>
      <c r="H46" s="61"/>
      <c r="I46" s="39"/>
      <c r="J46" s="117">
        <v>150000</v>
      </c>
      <c r="K46" s="39"/>
      <c r="L46" s="39"/>
      <c r="M46" s="63"/>
      <c r="N46" s="40"/>
    </row>
    <row r="47" spans="1:14" s="22" customFormat="1" ht="17.25" customHeight="1">
      <c r="A47" s="115">
        <v>28</v>
      </c>
      <c r="B47" s="57" t="s">
        <v>92</v>
      </c>
      <c r="C47" s="58" t="s">
        <v>93</v>
      </c>
      <c r="D47" s="59" t="s">
        <v>34</v>
      </c>
      <c r="E47" s="39">
        <f t="shared" si="1"/>
        <v>482500</v>
      </c>
      <c r="F47" s="60">
        <v>317500</v>
      </c>
      <c r="G47" s="39"/>
      <c r="H47" s="61"/>
      <c r="I47" s="39"/>
      <c r="J47" s="117">
        <v>165000</v>
      </c>
      <c r="K47" s="39"/>
      <c r="L47" s="39"/>
      <c r="M47" s="63"/>
      <c r="N47" s="40"/>
    </row>
    <row r="48" spans="1:14" s="22" customFormat="1" ht="17.25" customHeight="1">
      <c r="A48" s="115">
        <v>29</v>
      </c>
      <c r="B48" s="57" t="s">
        <v>94</v>
      </c>
      <c r="C48" s="58" t="s">
        <v>95</v>
      </c>
      <c r="D48" s="59" t="s">
        <v>34</v>
      </c>
      <c r="E48" s="39">
        <f t="shared" si="1"/>
        <v>302500</v>
      </c>
      <c r="F48" s="60">
        <v>197500</v>
      </c>
      <c r="G48" s="39"/>
      <c r="H48" s="61"/>
      <c r="I48" s="39"/>
      <c r="J48" s="117">
        <v>105000</v>
      </c>
      <c r="K48" s="39"/>
      <c r="L48" s="39"/>
      <c r="M48" s="62"/>
      <c r="N48" s="40"/>
    </row>
    <row r="49" spans="1:14" s="7" customFormat="1" ht="17.25" customHeight="1">
      <c r="A49" s="115">
        <v>30</v>
      </c>
      <c r="B49" s="42" t="s">
        <v>193</v>
      </c>
      <c r="C49" s="43" t="s">
        <v>194</v>
      </c>
      <c r="D49" s="119" t="s">
        <v>34</v>
      </c>
      <c r="E49" s="45">
        <f t="shared" si="1"/>
        <v>127500</v>
      </c>
      <c r="F49" s="120">
        <v>82500</v>
      </c>
      <c r="G49" s="45"/>
      <c r="H49" s="47"/>
      <c r="I49" s="45"/>
      <c r="J49" s="121">
        <v>45000</v>
      </c>
      <c r="K49" s="45"/>
      <c r="L49" s="45"/>
      <c r="M49" s="48"/>
      <c r="N49" s="49"/>
    </row>
    <row r="50" spans="1:14" s="22" customFormat="1" ht="17.25" customHeight="1">
      <c r="A50" s="115">
        <v>31</v>
      </c>
      <c r="B50" s="64" t="s">
        <v>96</v>
      </c>
      <c r="C50" s="65" t="s">
        <v>97</v>
      </c>
      <c r="D50" s="59" t="s">
        <v>34</v>
      </c>
      <c r="E50" s="39">
        <f t="shared" si="1"/>
        <v>355000</v>
      </c>
      <c r="F50" s="60">
        <v>235000</v>
      </c>
      <c r="G50" s="39"/>
      <c r="H50" s="61"/>
      <c r="I50" s="39"/>
      <c r="J50" s="117">
        <v>120000</v>
      </c>
      <c r="K50" s="39"/>
      <c r="L50" s="39"/>
      <c r="M50" s="63"/>
      <c r="N50" s="40"/>
    </row>
    <row r="51" spans="1:14" s="22" customFormat="1" ht="17.25" customHeight="1">
      <c r="A51" s="115">
        <v>32</v>
      </c>
      <c r="B51" s="66" t="s">
        <v>98</v>
      </c>
      <c r="C51" s="67" t="s">
        <v>99</v>
      </c>
      <c r="D51" s="59" t="s">
        <v>34</v>
      </c>
      <c r="E51" s="39">
        <f t="shared" si="1"/>
        <v>295000</v>
      </c>
      <c r="F51" s="60">
        <v>190000</v>
      </c>
      <c r="G51" s="39"/>
      <c r="H51" s="61"/>
      <c r="I51" s="39"/>
      <c r="J51" s="117">
        <v>105000</v>
      </c>
      <c r="K51" s="39"/>
      <c r="L51" s="39"/>
      <c r="M51" s="63"/>
      <c r="N51" s="40"/>
    </row>
    <row r="52" spans="1:14" s="22" customFormat="1" ht="17.25" customHeight="1">
      <c r="A52" s="115">
        <v>33</v>
      </c>
      <c r="B52" s="57" t="s">
        <v>100</v>
      </c>
      <c r="C52" s="58" t="s">
        <v>101</v>
      </c>
      <c r="D52" s="59" t="s">
        <v>34</v>
      </c>
      <c r="E52" s="39">
        <f t="shared" si="1"/>
        <v>342500</v>
      </c>
      <c r="F52" s="60">
        <v>222500</v>
      </c>
      <c r="G52" s="39"/>
      <c r="H52" s="61"/>
      <c r="I52" s="39"/>
      <c r="J52" s="117">
        <v>120000</v>
      </c>
      <c r="K52" s="39"/>
      <c r="L52" s="39"/>
      <c r="M52" s="63"/>
      <c r="N52" s="40"/>
    </row>
    <row r="53" spans="1:14" s="22" customFormat="1" ht="17.25" customHeight="1">
      <c r="A53" s="115">
        <v>34</v>
      </c>
      <c r="B53" s="57" t="s">
        <v>102</v>
      </c>
      <c r="C53" s="58" t="s">
        <v>103</v>
      </c>
      <c r="D53" s="59" t="s">
        <v>34</v>
      </c>
      <c r="E53" s="39">
        <f t="shared" si="1"/>
        <v>342500</v>
      </c>
      <c r="F53" s="60">
        <v>222500</v>
      </c>
      <c r="G53" s="39"/>
      <c r="H53" s="61"/>
      <c r="I53" s="39"/>
      <c r="J53" s="117">
        <v>120000</v>
      </c>
      <c r="K53" s="39"/>
      <c r="L53" s="39"/>
      <c r="M53" s="63"/>
      <c r="N53" s="40"/>
    </row>
    <row r="54" spans="1:14" s="22" customFormat="1" ht="17.25" customHeight="1">
      <c r="A54" s="115">
        <v>35</v>
      </c>
      <c r="B54" s="57" t="s">
        <v>104</v>
      </c>
      <c r="C54" s="58" t="s">
        <v>105</v>
      </c>
      <c r="D54" s="59" t="s">
        <v>34</v>
      </c>
      <c r="E54" s="39">
        <f t="shared" si="1"/>
        <v>315000</v>
      </c>
      <c r="F54" s="60">
        <v>210000</v>
      </c>
      <c r="G54" s="39"/>
      <c r="H54" s="61"/>
      <c r="I54" s="39"/>
      <c r="J54" s="117">
        <v>105000</v>
      </c>
      <c r="K54" s="39"/>
      <c r="L54" s="39"/>
      <c r="M54" s="63"/>
      <c r="N54" s="40"/>
    </row>
    <row r="55" spans="1:14" s="22" customFormat="1" ht="17.25" customHeight="1">
      <c r="A55" s="115">
        <v>36</v>
      </c>
      <c r="B55" s="57" t="s">
        <v>106</v>
      </c>
      <c r="C55" s="58" t="s">
        <v>107</v>
      </c>
      <c r="D55" s="59" t="s">
        <v>34</v>
      </c>
      <c r="E55" s="39">
        <f t="shared" si="1"/>
        <v>247500</v>
      </c>
      <c r="F55" s="60">
        <v>157500</v>
      </c>
      <c r="G55" s="39"/>
      <c r="H55" s="61"/>
      <c r="I55" s="39"/>
      <c r="J55" s="117">
        <v>90000</v>
      </c>
      <c r="K55" s="39"/>
      <c r="L55" s="39"/>
      <c r="M55" s="62"/>
      <c r="N55" s="40"/>
    </row>
    <row r="56" spans="1:14" s="22" customFormat="1" ht="17.25" customHeight="1">
      <c r="A56" s="115">
        <v>37</v>
      </c>
      <c r="B56" s="64" t="s">
        <v>108</v>
      </c>
      <c r="C56" s="65" t="s">
        <v>109</v>
      </c>
      <c r="D56" s="59" t="s">
        <v>34</v>
      </c>
      <c r="E56" s="39">
        <f t="shared" si="1"/>
        <v>262500</v>
      </c>
      <c r="F56" s="60">
        <v>172500</v>
      </c>
      <c r="G56" s="39"/>
      <c r="H56" s="61"/>
      <c r="I56" s="39"/>
      <c r="J56" s="117">
        <v>90000</v>
      </c>
      <c r="K56" s="39"/>
      <c r="L56" s="39"/>
      <c r="M56" s="63"/>
      <c r="N56" s="40"/>
    </row>
    <row r="57" spans="1:14" s="22" customFormat="1" ht="17.25" customHeight="1">
      <c r="A57" s="115">
        <v>38</v>
      </c>
      <c r="B57" s="66" t="s">
        <v>110</v>
      </c>
      <c r="C57" s="67" t="s">
        <v>111</v>
      </c>
      <c r="D57" s="59" t="s">
        <v>34</v>
      </c>
      <c r="E57" s="39">
        <f t="shared" si="1"/>
        <v>247500</v>
      </c>
      <c r="F57" s="60">
        <v>157500</v>
      </c>
      <c r="G57" s="39"/>
      <c r="H57" s="61"/>
      <c r="I57" s="39"/>
      <c r="J57" s="117">
        <v>90000</v>
      </c>
      <c r="K57" s="39"/>
      <c r="L57" s="39"/>
      <c r="M57" s="63"/>
      <c r="N57" s="40"/>
    </row>
    <row r="58" spans="1:14" s="22" customFormat="1" ht="17.25" customHeight="1">
      <c r="A58" s="115">
        <v>39</v>
      </c>
      <c r="B58" s="68" t="s">
        <v>112</v>
      </c>
      <c r="C58" s="69" t="s">
        <v>113</v>
      </c>
      <c r="D58" s="59" t="s">
        <v>34</v>
      </c>
      <c r="E58" s="39">
        <f t="shared" si="1"/>
        <v>262500</v>
      </c>
      <c r="F58" s="60">
        <v>172500</v>
      </c>
      <c r="G58" s="39"/>
      <c r="H58" s="61"/>
      <c r="I58" s="39"/>
      <c r="J58" s="117">
        <v>90000</v>
      </c>
      <c r="K58" s="39"/>
      <c r="L58" s="39"/>
      <c r="M58" s="63"/>
      <c r="N58" s="40"/>
    </row>
    <row r="59" spans="1:14" s="22" customFormat="1" ht="17.25" customHeight="1">
      <c r="A59" s="115">
        <v>40</v>
      </c>
      <c r="B59" s="57" t="s">
        <v>114</v>
      </c>
      <c r="C59" s="58" t="s">
        <v>115</v>
      </c>
      <c r="D59" s="59" t="s">
        <v>34</v>
      </c>
      <c r="E59" s="39">
        <f t="shared" si="1"/>
        <v>435000</v>
      </c>
      <c r="F59" s="60">
        <v>285000</v>
      </c>
      <c r="G59" s="39"/>
      <c r="H59" s="61"/>
      <c r="I59" s="39"/>
      <c r="J59" s="117">
        <v>150000</v>
      </c>
      <c r="K59" s="39"/>
      <c r="L59" s="39"/>
      <c r="M59" s="63"/>
      <c r="N59" s="40"/>
    </row>
    <row r="60" spans="1:14" s="22" customFormat="1" ht="17.25" customHeight="1">
      <c r="A60" s="115">
        <v>41</v>
      </c>
      <c r="B60" s="57" t="s">
        <v>116</v>
      </c>
      <c r="C60" s="58" t="s">
        <v>117</v>
      </c>
      <c r="D60" s="59" t="s">
        <v>34</v>
      </c>
      <c r="E60" s="39">
        <f t="shared" si="1"/>
        <v>375000</v>
      </c>
      <c r="F60" s="60">
        <v>240000</v>
      </c>
      <c r="G60" s="39"/>
      <c r="H60" s="61"/>
      <c r="I60" s="39"/>
      <c r="J60" s="117">
        <v>135000</v>
      </c>
      <c r="K60" s="39"/>
      <c r="L60" s="39"/>
      <c r="M60" s="63"/>
      <c r="N60" s="40"/>
    </row>
    <row r="61" spans="1:14" s="22" customFormat="1" ht="17.25" customHeight="1">
      <c r="A61" s="115">
        <v>42</v>
      </c>
      <c r="B61" s="57" t="s">
        <v>118</v>
      </c>
      <c r="C61" s="58" t="s">
        <v>119</v>
      </c>
      <c r="D61" s="59" t="s">
        <v>34</v>
      </c>
      <c r="E61" s="39">
        <f t="shared" si="1"/>
        <v>390000</v>
      </c>
      <c r="F61" s="60">
        <v>255000</v>
      </c>
      <c r="G61" s="39"/>
      <c r="H61" s="61"/>
      <c r="I61" s="39"/>
      <c r="J61" s="117">
        <v>135000</v>
      </c>
      <c r="K61" s="39"/>
      <c r="L61" s="39"/>
      <c r="M61" s="62"/>
      <c r="N61" s="40"/>
    </row>
    <row r="62" spans="1:14" s="22" customFormat="1" ht="17.25" customHeight="1">
      <c r="A62" s="115">
        <v>43</v>
      </c>
      <c r="B62" s="64" t="s">
        <v>120</v>
      </c>
      <c r="C62" s="65" t="s">
        <v>121</v>
      </c>
      <c r="D62" s="59" t="s">
        <v>34</v>
      </c>
      <c r="E62" s="39">
        <f t="shared" si="1"/>
        <v>135000</v>
      </c>
      <c r="F62" s="60">
        <v>90000</v>
      </c>
      <c r="G62" s="39"/>
      <c r="H62" s="61"/>
      <c r="I62" s="39"/>
      <c r="J62" s="117">
        <v>45000</v>
      </c>
      <c r="K62" s="39"/>
      <c r="L62" s="39"/>
      <c r="M62" s="63"/>
      <c r="N62" s="40"/>
    </row>
    <row r="63" spans="1:14" s="22" customFormat="1" ht="17.25" customHeight="1">
      <c r="A63" s="115">
        <v>44</v>
      </c>
      <c r="B63" s="66" t="s">
        <v>122</v>
      </c>
      <c r="C63" s="67" t="s">
        <v>123</v>
      </c>
      <c r="D63" s="59" t="s">
        <v>34</v>
      </c>
      <c r="E63" s="39">
        <f t="shared" si="1"/>
        <v>335000</v>
      </c>
      <c r="F63" s="60">
        <v>215000</v>
      </c>
      <c r="G63" s="39"/>
      <c r="H63" s="61"/>
      <c r="I63" s="39"/>
      <c r="J63" s="117">
        <v>120000</v>
      </c>
      <c r="K63" s="39"/>
      <c r="L63" s="39"/>
      <c r="M63" s="63"/>
      <c r="N63" s="40"/>
    </row>
    <row r="64" spans="1:14" s="22" customFormat="1" ht="17.25" customHeight="1">
      <c r="A64" s="115">
        <v>45</v>
      </c>
      <c r="B64" s="68" t="s">
        <v>124</v>
      </c>
      <c r="C64" s="69" t="s">
        <v>125</v>
      </c>
      <c r="D64" s="59" t="s">
        <v>34</v>
      </c>
      <c r="E64" s="39">
        <f t="shared" si="1"/>
        <v>355000</v>
      </c>
      <c r="F64" s="60">
        <v>235000</v>
      </c>
      <c r="G64" s="39"/>
      <c r="H64" s="61"/>
      <c r="I64" s="39"/>
      <c r="J64" s="117">
        <v>120000</v>
      </c>
      <c r="K64" s="39"/>
      <c r="L64" s="39"/>
      <c r="M64" s="63"/>
      <c r="N64" s="40"/>
    </row>
    <row r="65" spans="1:14" s="22" customFormat="1" ht="17.25" customHeight="1">
      <c r="A65" s="115">
        <v>46</v>
      </c>
      <c r="B65" s="57" t="s">
        <v>126</v>
      </c>
      <c r="C65" s="58" t="s">
        <v>127</v>
      </c>
      <c r="D65" s="59" t="s">
        <v>34</v>
      </c>
      <c r="E65" s="39">
        <f t="shared" si="1"/>
        <v>310000</v>
      </c>
      <c r="F65" s="60">
        <v>205000</v>
      </c>
      <c r="G65" s="39"/>
      <c r="H65" s="61"/>
      <c r="I65" s="39"/>
      <c r="J65" s="117">
        <v>105000</v>
      </c>
      <c r="K65" s="39"/>
      <c r="L65" s="39"/>
      <c r="M65" s="63"/>
      <c r="N65" s="40"/>
    </row>
    <row r="66" spans="1:14" s="22" customFormat="1" ht="17.25" customHeight="1">
      <c r="A66" s="115">
        <v>47</v>
      </c>
      <c r="B66" s="57" t="s">
        <v>128</v>
      </c>
      <c r="C66" s="58" t="s">
        <v>129</v>
      </c>
      <c r="D66" s="59" t="s">
        <v>34</v>
      </c>
      <c r="E66" s="39">
        <f t="shared" si="1"/>
        <v>335000</v>
      </c>
      <c r="F66" s="60">
        <v>215000</v>
      </c>
      <c r="G66" s="39"/>
      <c r="H66" s="61"/>
      <c r="I66" s="39"/>
      <c r="J66" s="117">
        <v>120000</v>
      </c>
      <c r="K66" s="39"/>
      <c r="L66" s="39"/>
      <c r="M66" s="63"/>
      <c r="N66" s="40"/>
    </row>
    <row r="67" spans="1:14" s="22" customFormat="1" ht="17.25" customHeight="1">
      <c r="A67" s="115">
        <v>48</v>
      </c>
      <c r="B67" s="57" t="s">
        <v>132</v>
      </c>
      <c r="C67" s="58" t="s">
        <v>133</v>
      </c>
      <c r="D67" s="59" t="s">
        <v>34</v>
      </c>
      <c r="E67" s="39">
        <f t="shared" si="1"/>
        <v>207500</v>
      </c>
      <c r="F67" s="60">
        <v>132500</v>
      </c>
      <c r="G67" s="39"/>
      <c r="H67" s="61"/>
      <c r="I67" s="39"/>
      <c r="J67" s="117">
        <v>75000</v>
      </c>
      <c r="K67" s="39"/>
      <c r="L67" s="39"/>
      <c r="M67" s="62"/>
      <c r="N67" s="40"/>
    </row>
    <row r="68" spans="1:14" s="22" customFormat="1" ht="17.25" customHeight="1">
      <c r="A68" s="115">
        <v>49</v>
      </c>
      <c r="B68" s="64" t="s">
        <v>134</v>
      </c>
      <c r="C68" s="65" t="s">
        <v>135</v>
      </c>
      <c r="D68" s="59" t="s">
        <v>34</v>
      </c>
      <c r="E68" s="39">
        <f t="shared" si="1"/>
        <v>215000</v>
      </c>
      <c r="F68" s="60">
        <v>140000</v>
      </c>
      <c r="G68" s="39"/>
      <c r="H68" s="61"/>
      <c r="I68" s="39"/>
      <c r="J68" s="117">
        <v>75000</v>
      </c>
      <c r="K68" s="39"/>
      <c r="L68" s="39"/>
      <c r="M68" s="63"/>
      <c r="N68" s="40"/>
    </row>
    <row r="69" spans="1:14" s="22" customFormat="1" ht="17.25" customHeight="1">
      <c r="A69" s="115">
        <v>50</v>
      </c>
      <c r="B69" s="66" t="s">
        <v>136</v>
      </c>
      <c r="C69" s="67" t="s">
        <v>137</v>
      </c>
      <c r="D69" s="59" t="s">
        <v>34</v>
      </c>
      <c r="E69" s="39">
        <f t="shared" si="1"/>
        <v>215000</v>
      </c>
      <c r="F69" s="60">
        <v>140000</v>
      </c>
      <c r="G69" s="39"/>
      <c r="H69" s="61"/>
      <c r="I69" s="39"/>
      <c r="J69" s="117">
        <v>75000</v>
      </c>
      <c r="K69" s="39"/>
      <c r="L69" s="39"/>
      <c r="M69" s="63"/>
      <c r="N69" s="40"/>
    </row>
    <row r="70" spans="1:14" s="22" customFormat="1" ht="17.25" customHeight="1">
      <c r="A70" s="115">
        <v>51</v>
      </c>
      <c r="B70" s="68" t="s">
        <v>138</v>
      </c>
      <c r="C70" s="69" t="s">
        <v>139</v>
      </c>
      <c r="D70" s="59" t="s">
        <v>34</v>
      </c>
      <c r="E70" s="39">
        <f t="shared" si="1"/>
        <v>215000</v>
      </c>
      <c r="F70" s="60">
        <v>140000</v>
      </c>
      <c r="G70" s="39"/>
      <c r="H70" s="61"/>
      <c r="I70" s="39"/>
      <c r="J70" s="117">
        <v>75000</v>
      </c>
      <c r="K70" s="39"/>
      <c r="L70" s="39"/>
      <c r="M70" s="63"/>
      <c r="N70" s="40"/>
    </row>
    <row r="71" spans="1:14" s="22" customFormat="1" ht="17.25" customHeight="1">
      <c r="A71" s="115">
        <v>52</v>
      </c>
      <c r="B71" s="57" t="s">
        <v>140</v>
      </c>
      <c r="C71" s="58" t="s">
        <v>141</v>
      </c>
      <c r="D71" s="59" t="s">
        <v>34</v>
      </c>
      <c r="E71" s="39">
        <f t="shared" si="1"/>
        <v>207500</v>
      </c>
      <c r="F71" s="60">
        <v>132500</v>
      </c>
      <c r="G71" s="39"/>
      <c r="H71" s="61"/>
      <c r="I71" s="39"/>
      <c r="J71" s="117">
        <v>75000</v>
      </c>
      <c r="K71" s="39"/>
      <c r="L71" s="39"/>
      <c r="M71" s="63"/>
      <c r="N71" s="40"/>
    </row>
    <row r="72" spans="1:14" s="22" customFormat="1" ht="17.25" customHeight="1">
      <c r="A72" s="115">
        <v>53</v>
      </c>
      <c r="B72" s="72" t="s">
        <v>142</v>
      </c>
      <c r="C72" s="58" t="s">
        <v>143</v>
      </c>
      <c r="D72" s="59" t="s">
        <v>34</v>
      </c>
      <c r="E72" s="39">
        <f t="shared" si="1"/>
        <v>275000</v>
      </c>
      <c r="F72" s="60">
        <v>185000</v>
      </c>
      <c r="G72" s="39"/>
      <c r="H72" s="61"/>
      <c r="I72" s="39"/>
      <c r="J72" s="122">
        <v>90000</v>
      </c>
      <c r="K72" s="39"/>
      <c r="L72" s="39"/>
      <c r="M72" s="63"/>
      <c r="N72" s="40"/>
    </row>
    <row r="73" spans="1:14" s="22" customFormat="1" ht="17.25" customHeight="1">
      <c r="A73" s="115">
        <v>54</v>
      </c>
      <c r="B73" s="57" t="s">
        <v>144</v>
      </c>
      <c r="C73" s="58" t="s">
        <v>145</v>
      </c>
      <c r="D73" s="59" t="s">
        <v>34</v>
      </c>
      <c r="E73" s="39">
        <f t="shared" si="1"/>
        <v>430000</v>
      </c>
      <c r="F73" s="60">
        <v>280000</v>
      </c>
      <c r="G73" s="39"/>
      <c r="H73" s="61"/>
      <c r="I73" s="39"/>
      <c r="J73" s="117">
        <v>150000</v>
      </c>
      <c r="K73" s="39"/>
      <c r="L73" s="39"/>
      <c r="M73" s="63"/>
      <c r="N73" s="40"/>
    </row>
    <row r="74" spans="1:14" s="22" customFormat="1" ht="17.25" customHeight="1">
      <c r="A74" s="115">
        <v>55</v>
      </c>
      <c r="B74" s="57" t="s">
        <v>146</v>
      </c>
      <c r="C74" s="58" t="s">
        <v>147</v>
      </c>
      <c r="D74" s="59" t="s">
        <v>34</v>
      </c>
      <c r="E74" s="39">
        <f t="shared" si="1"/>
        <v>482500</v>
      </c>
      <c r="F74" s="60">
        <v>317500</v>
      </c>
      <c r="G74" s="39"/>
      <c r="H74" s="61"/>
      <c r="I74" s="39"/>
      <c r="J74" s="117">
        <v>165000</v>
      </c>
      <c r="K74" s="39"/>
      <c r="L74" s="39"/>
      <c r="M74" s="62"/>
      <c r="N74" s="40"/>
    </row>
    <row r="75" spans="1:14" s="22" customFormat="1" ht="17.25" customHeight="1">
      <c r="A75" s="115">
        <v>56</v>
      </c>
      <c r="B75" s="64" t="s">
        <v>148</v>
      </c>
      <c r="C75" s="65" t="s">
        <v>149</v>
      </c>
      <c r="D75" s="59" t="s">
        <v>34</v>
      </c>
      <c r="E75" s="39">
        <f t="shared" si="1"/>
        <v>422500</v>
      </c>
      <c r="F75" s="60">
        <v>272500</v>
      </c>
      <c r="G75" s="39"/>
      <c r="H75" s="61"/>
      <c r="I75" s="39"/>
      <c r="J75" s="117">
        <v>150000</v>
      </c>
      <c r="K75" s="39"/>
      <c r="L75" s="39"/>
      <c r="M75" s="63"/>
      <c r="N75" s="40"/>
    </row>
    <row r="76" spans="1:14" s="22" customFormat="1" ht="17.25" customHeight="1">
      <c r="A76" s="115">
        <v>57</v>
      </c>
      <c r="B76" s="66" t="s">
        <v>150</v>
      </c>
      <c r="C76" s="67" t="s">
        <v>151</v>
      </c>
      <c r="D76" s="59" t="s">
        <v>34</v>
      </c>
      <c r="E76" s="39">
        <f t="shared" si="1"/>
        <v>350000</v>
      </c>
      <c r="F76" s="60">
        <v>230000</v>
      </c>
      <c r="G76" s="39"/>
      <c r="H76" s="61"/>
      <c r="I76" s="39"/>
      <c r="J76" s="117">
        <v>120000</v>
      </c>
      <c r="K76" s="39"/>
      <c r="L76" s="39"/>
      <c r="M76" s="63"/>
      <c r="N76" s="40"/>
    </row>
    <row r="77" spans="1:14" s="22" customFormat="1" ht="17.25" customHeight="1">
      <c r="A77" s="115">
        <v>58</v>
      </c>
      <c r="B77" s="68" t="s">
        <v>152</v>
      </c>
      <c r="C77" s="69" t="s">
        <v>153</v>
      </c>
      <c r="D77" s="59" t="s">
        <v>34</v>
      </c>
      <c r="E77" s="39">
        <f t="shared" si="1"/>
        <v>347500</v>
      </c>
      <c r="F77" s="60">
        <v>227500</v>
      </c>
      <c r="G77" s="39"/>
      <c r="H77" s="61"/>
      <c r="I77" s="39"/>
      <c r="J77" s="117">
        <v>120000</v>
      </c>
      <c r="K77" s="39"/>
      <c r="L77" s="39"/>
      <c r="M77" s="63"/>
      <c r="N77" s="40"/>
    </row>
    <row r="78" spans="1:14" s="22" customFormat="1" ht="17.25" customHeight="1">
      <c r="A78" s="115">
        <v>59</v>
      </c>
      <c r="B78" s="57" t="s">
        <v>154</v>
      </c>
      <c r="C78" s="58" t="s">
        <v>155</v>
      </c>
      <c r="D78" s="59" t="s">
        <v>34</v>
      </c>
      <c r="E78" s="39">
        <f t="shared" si="1"/>
        <v>342500</v>
      </c>
      <c r="F78" s="60">
        <v>222500</v>
      </c>
      <c r="G78" s="39"/>
      <c r="H78" s="61"/>
      <c r="I78" s="39"/>
      <c r="J78" s="117">
        <v>120000</v>
      </c>
      <c r="K78" s="39"/>
      <c r="L78" s="39"/>
      <c r="M78" s="63"/>
      <c r="N78" s="40"/>
    </row>
    <row r="79" spans="1:14" s="22" customFormat="1" ht="17.25" customHeight="1">
      <c r="A79" s="115">
        <v>60</v>
      </c>
      <c r="B79" s="57" t="s">
        <v>156</v>
      </c>
      <c r="C79" s="58" t="s">
        <v>157</v>
      </c>
      <c r="D79" s="59" t="s">
        <v>34</v>
      </c>
      <c r="E79" s="39">
        <f t="shared" si="1"/>
        <v>295000</v>
      </c>
      <c r="F79" s="60">
        <v>190000</v>
      </c>
      <c r="G79" s="39"/>
      <c r="H79" s="61"/>
      <c r="I79" s="39"/>
      <c r="J79" s="117">
        <v>105000</v>
      </c>
      <c r="K79" s="39"/>
      <c r="L79" s="39"/>
      <c r="M79" s="63"/>
      <c r="N79" s="40"/>
    </row>
    <row r="80" spans="1:14" s="22" customFormat="1" ht="17.25" customHeight="1">
      <c r="A80" s="115">
        <v>61</v>
      </c>
      <c r="B80" s="57" t="s">
        <v>158</v>
      </c>
      <c r="C80" s="58" t="s">
        <v>159</v>
      </c>
      <c r="D80" s="59" t="s">
        <v>34</v>
      </c>
      <c r="E80" s="39">
        <f t="shared" si="1"/>
        <v>697500</v>
      </c>
      <c r="F80" s="60">
        <v>457500</v>
      </c>
      <c r="G80" s="39"/>
      <c r="H80" s="61"/>
      <c r="I80" s="39"/>
      <c r="J80" s="117">
        <v>240000</v>
      </c>
      <c r="K80" s="39"/>
      <c r="L80" s="39"/>
      <c r="M80" s="62"/>
      <c r="N80" s="40"/>
    </row>
    <row r="81" spans="1:15" s="22" customFormat="1" ht="17.25" customHeight="1">
      <c r="A81" s="115">
        <v>62</v>
      </c>
      <c r="B81" s="64" t="s">
        <v>160</v>
      </c>
      <c r="C81" s="65" t="s">
        <v>161</v>
      </c>
      <c r="D81" s="59" t="s">
        <v>34</v>
      </c>
      <c r="E81" s="39">
        <f t="shared" si="1"/>
        <v>637500</v>
      </c>
      <c r="F81" s="60">
        <v>412500</v>
      </c>
      <c r="G81" s="39"/>
      <c r="H81" s="61"/>
      <c r="I81" s="39"/>
      <c r="J81" s="117">
        <v>225000</v>
      </c>
      <c r="K81" s="39"/>
      <c r="L81" s="39"/>
      <c r="M81" s="63"/>
      <c r="N81" s="40"/>
    </row>
    <row r="82" spans="1:15" s="22" customFormat="1" ht="17.25" customHeight="1">
      <c r="A82" s="115">
        <v>63</v>
      </c>
      <c r="B82" s="66" t="s">
        <v>162</v>
      </c>
      <c r="C82" s="67" t="s">
        <v>163</v>
      </c>
      <c r="D82" s="59" t="s">
        <v>34</v>
      </c>
      <c r="E82" s="39">
        <f t="shared" si="1"/>
        <v>697500</v>
      </c>
      <c r="F82" s="60">
        <v>457500</v>
      </c>
      <c r="G82" s="39"/>
      <c r="H82" s="61"/>
      <c r="I82" s="39"/>
      <c r="J82" s="117">
        <v>240000</v>
      </c>
      <c r="K82" s="39"/>
      <c r="L82" s="39"/>
      <c r="M82" s="63"/>
      <c r="N82" s="40"/>
    </row>
    <row r="83" spans="1:15" s="22" customFormat="1" ht="17.25" customHeight="1">
      <c r="A83" s="115">
        <v>64</v>
      </c>
      <c r="B83" s="57" t="s">
        <v>164</v>
      </c>
      <c r="C83" s="58" t="s">
        <v>165</v>
      </c>
      <c r="D83" s="59" t="s">
        <v>34</v>
      </c>
      <c r="E83" s="39">
        <f t="shared" si="1"/>
        <v>637500</v>
      </c>
      <c r="F83" s="60">
        <v>412500</v>
      </c>
      <c r="G83" s="61"/>
      <c r="H83" s="39"/>
      <c r="I83" s="60"/>
      <c r="J83" s="123">
        <v>225000</v>
      </c>
      <c r="K83" s="39"/>
      <c r="L83" s="39"/>
      <c r="M83" s="39"/>
      <c r="N83" s="40"/>
    </row>
    <row r="84" spans="1:15" s="22" customFormat="1" ht="18.75" customHeight="1">
      <c r="A84" s="73" t="s">
        <v>170</v>
      </c>
      <c r="B84" s="74" t="s">
        <v>171</v>
      </c>
      <c r="C84" s="75"/>
      <c r="D84" s="75"/>
      <c r="E84" s="76">
        <v>0</v>
      </c>
      <c r="F84" s="76"/>
      <c r="G84" s="76"/>
      <c r="H84" s="77"/>
      <c r="I84" s="77"/>
      <c r="J84" s="77">
        <v>0</v>
      </c>
      <c r="K84" s="77"/>
      <c r="L84" s="77"/>
      <c r="M84" s="78"/>
      <c r="N84" s="79"/>
    </row>
    <row r="85" spans="1:15" s="22" customFormat="1" ht="21.75" customHeight="1">
      <c r="A85" s="80" t="s">
        <v>195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1"/>
    </row>
    <row r="86" spans="1:15" s="22" customFormat="1" ht="22.5" customHeight="1">
      <c r="A86" s="82" t="s">
        <v>173</v>
      </c>
      <c r="B86" s="82"/>
      <c r="C86" s="82"/>
      <c r="D86" s="82"/>
      <c r="E86" s="19"/>
      <c r="F86" s="19"/>
      <c r="G86" s="19"/>
      <c r="H86" s="19"/>
      <c r="I86" s="19"/>
      <c r="J86" s="19"/>
      <c r="K86" s="19"/>
      <c r="L86" s="19"/>
      <c r="M86" s="19"/>
      <c r="N86" s="27"/>
    </row>
    <row r="87" spans="1:15" s="22" customFormat="1" ht="15.4" customHeight="1">
      <c r="A87" s="83"/>
      <c r="B87" s="83"/>
      <c r="C87" s="83"/>
      <c r="D87" s="84"/>
      <c r="E87" s="84"/>
      <c r="F87" s="84"/>
      <c r="G87" s="84"/>
      <c r="H87" s="84"/>
      <c r="I87" s="84"/>
      <c r="J87" s="84"/>
      <c r="K87" s="84"/>
      <c r="L87" s="85"/>
      <c r="M87" s="84"/>
      <c r="N87" s="27"/>
    </row>
    <row r="88" spans="1:15" s="22" customFormat="1" ht="13.5" customHeight="1">
      <c r="A88" s="86"/>
      <c r="B88" s="87"/>
      <c r="C88" s="88"/>
      <c r="D88" s="89"/>
      <c r="E88" s="90"/>
      <c r="F88" s="90"/>
      <c r="G88" s="90"/>
      <c r="H88" s="90"/>
      <c r="I88" s="90"/>
      <c r="J88" s="90"/>
      <c r="K88" s="84"/>
      <c r="L88" s="85"/>
      <c r="M88" s="84"/>
      <c r="N88" s="27"/>
    </row>
    <row r="89" spans="1:15" s="22" customFormat="1" ht="13.5" customHeight="1">
      <c r="A89" s="86"/>
      <c r="B89" s="87"/>
      <c r="C89" s="88"/>
      <c r="D89" s="89"/>
      <c r="E89" s="90"/>
      <c r="F89" s="90"/>
      <c r="G89" s="90"/>
      <c r="H89" s="90"/>
      <c r="I89" s="90"/>
      <c r="J89" s="90"/>
      <c r="K89" s="91"/>
      <c r="L89" s="92"/>
      <c r="M89" s="91"/>
      <c r="N89" s="27"/>
    </row>
    <row r="90" spans="1:15" s="98" customFormat="1" ht="15.4" customHeight="1">
      <c r="A90" s="86"/>
      <c r="B90" s="87"/>
      <c r="C90" s="88"/>
      <c r="D90" s="93"/>
      <c r="E90" s="93"/>
      <c r="F90" s="93"/>
      <c r="G90" s="94"/>
      <c r="H90" s="95"/>
      <c r="I90" s="96" t="s">
        <v>174</v>
      </c>
      <c r="J90" s="96"/>
      <c r="K90" s="96"/>
      <c r="L90" s="96"/>
      <c r="M90" s="96"/>
      <c r="N90" s="97"/>
      <c r="O90" s="97"/>
    </row>
    <row r="91" spans="1:15" s="22" customFormat="1" ht="15.4" customHeight="1">
      <c r="A91" s="99" t="s">
        <v>175</v>
      </c>
      <c r="B91" s="99"/>
      <c r="C91" s="99"/>
      <c r="E91" s="99" t="s">
        <v>176</v>
      </c>
      <c r="F91" s="99"/>
      <c r="G91" s="99"/>
      <c r="H91" s="99" t="s">
        <v>177</v>
      </c>
      <c r="I91" s="99"/>
      <c r="J91" s="99"/>
      <c r="K91" s="99"/>
      <c r="L91" s="99"/>
      <c r="M91" s="99"/>
      <c r="N91" s="27"/>
    </row>
    <row r="92" spans="1:15" s="22" customFormat="1" ht="15.4" customHeight="1">
      <c r="A92" s="100"/>
      <c r="B92" s="101"/>
      <c r="C92" s="102"/>
      <c r="E92" s="101"/>
      <c r="F92" s="101"/>
      <c r="G92" s="101"/>
      <c r="I92" s="101"/>
      <c r="J92" s="100"/>
      <c r="K92" s="101"/>
      <c r="L92" s="101"/>
      <c r="M92" s="101"/>
      <c r="N92" s="27"/>
    </row>
    <row r="93" spans="1:15" s="22" customFormat="1" ht="40.5" customHeight="1">
      <c r="A93" s="100"/>
      <c r="B93" s="100"/>
      <c r="C93" s="103"/>
      <c r="E93" s="100"/>
      <c r="F93" s="100"/>
      <c r="G93" s="100"/>
      <c r="H93" s="100"/>
      <c r="I93" s="100"/>
      <c r="J93" s="100"/>
      <c r="K93" s="100"/>
      <c r="L93" s="100"/>
      <c r="M93" s="100"/>
      <c r="N93" s="27"/>
    </row>
    <row r="94" spans="1:15" s="22" customFormat="1" ht="18" customHeight="1">
      <c r="A94" s="104" t="s">
        <v>178</v>
      </c>
      <c r="B94" s="104"/>
      <c r="C94" s="104"/>
      <c r="E94" s="104" t="s">
        <v>179</v>
      </c>
      <c r="F94" s="104"/>
      <c r="G94" s="104"/>
      <c r="H94" s="104" t="s">
        <v>180</v>
      </c>
      <c r="I94" s="104"/>
      <c r="J94" s="104"/>
      <c r="K94" s="104"/>
      <c r="L94" s="104"/>
      <c r="M94" s="104"/>
      <c r="N94" s="27"/>
    </row>
    <row r="95" spans="1:15" s="22" customFormat="1">
      <c r="A95" s="105"/>
      <c r="B95" s="105"/>
      <c r="C95" s="105"/>
      <c r="D95" s="106"/>
      <c r="E95" s="105"/>
      <c r="F95" s="105"/>
      <c r="G95" s="105"/>
      <c r="I95" s="107"/>
      <c r="J95" s="105"/>
      <c r="K95" s="105"/>
      <c r="L95" s="105"/>
      <c r="M95" s="107"/>
      <c r="N95" s="21"/>
    </row>
    <row r="96" spans="1:15" s="22" customFormat="1">
      <c r="A96" s="108" t="s">
        <v>181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21"/>
    </row>
    <row r="97" spans="1:14" s="22" customFormat="1">
      <c r="A97" s="105"/>
      <c r="B97" s="105"/>
      <c r="C97" s="105"/>
      <c r="D97" s="105"/>
      <c r="E97" s="105"/>
      <c r="F97" s="105"/>
      <c r="G97" s="109" t="s">
        <v>182</v>
      </c>
      <c r="H97" s="109"/>
      <c r="I97" s="109"/>
      <c r="J97" s="109"/>
      <c r="K97" s="109"/>
      <c r="L97" s="109"/>
      <c r="M97" s="109"/>
      <c r="N97" s="21"/>
    </row>
    <row r="98" spans="1:14" s="22" customFormat="1">
      <c r="A98" s="100"/>
      <c r="B98" s="110" t="s">
        <v>183</v>
      </c>
      <c r="C98" s="110"/>
      <c r="D98" s="110"/>
      <c r="E98" s="100"/>
      <c r="F98" s="100"/>
      <c r="G98" s="110" t="s">
        <v>184</v>
      </c>
      <c r="H98" s="110"/>
      <c r="I98" s="110"/>
      <c r="J98" s="110"/>
      <c r="K98" s="110"/>
      <c r="L98" s="110"/>
      <c r="M98" s="110"/>
      <c r="N98" s="21"/>
    </row>
    <row r="99" spans="1:14" s="22" customFormat="1">
      <c r="A99" s="107"/>
      <c r="B99" s="110"/>
      <c r="C99" s="110"/>
      <c r="D99" s="110"/>
      <c r="E99" s="100"/>
      <c r="F99" s="100"/>
      <c r="G99" s="110"/>
      <c r="H99" s="110"/>
      <c r="I99" s="110"/>
      <c r="J99" s="110"/>
      <c r="K99" s="110"/>
      <c r="L99" s="110"/>
      <c r="M99" s="110"/>
      <c r="N99" s="21"/>
    </row>
    <row r="100" spans="1:14" s="22" customFormat="1">
      <c r="A100" s="100"/>
      <c r="B100" s="100"/>
      <c r="C100" s="100"/>
      <c r="D100" s="100"/>
      <c r="E100" s="100"/>
      <c r="F100" s="100"/>
      <c r="G100" s="110"/>
      <c r="H100" s="110"/>
      <c r="I100" s="110"/>
      <c r="J100" s="110"/>
      <c r="K100" s="110"/>
      <c r="L100" s="110"/>
      <c r="M100" s="110"/>
      <c r="N100" s="21"/>
    </row>
    <row r="101" spans="1:14" s="22" customFormat="1">
      <c r="A101" s="19"/>
      <c r="B101" s="19"/>
      <c r="C101" s="19"/>
      <c r="D101" s="19"/>
      <c r="E101" s="19"/>
      <c r="F101" s="19"/>
      <c r="G101" s="19"/>
      <c r="H101" s="19"/>
      <c r="I101" s="111"/>
      <c r="J101" s="111"/>
      <c r="K101" s="111"/>
      <c r="L101" s="111"/>
      <c r="M101" s="111"/>
      <c r="N101" s="21"/>
    </row>
    <row r="102" spans="1:14" s="22" customFormat="1">
      <c r="C102" s="103"/>
    </row>
  </sheetData>
  <mergeCells count="46">
    <mergeCell ref="A101:H101"/>
    <mergeCell ref="I101:M101"/>
    <mergeCell ref="A94:C94"/>
    <mergeCell ref="E94:G94"/>
    <mergeCell ref="H94:M94"/>
    <mergeCell ref="A96:M96"/>
    <mergeCell ref="G97:M97"/>
    <mergeCell ref="B98:D99"/>
    <mergeCell ref="G98:M100"/>
    <mergeCell ref="D87:J87"/>
    <mergeCell ref="K87:K88"/>
    <mergeCell ref="L87:L88"/>
    <mergeCell ref="M87:M88"/>
    <mergeCell ref="I90:M90"/>
    <mergeCell ref="A91:C91"/>
    <mergeCell ref="E91:G91"/>
    <mergeCell ref="H91:M91"/>
    <mergeCell ref="C17:D17"/>
    <mergeCell ref="B18:D18"/>
    <mergeCell ref="B19:D19"/>
    <mergeCell ref="B84:D84"/>
    <mergeCell ref="A85:M85"/>
    <mergeCell ref="A86:D86"/>
    <mergeCell ref="E86:M86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8:B8"/>
    <mergeCell ref="C8:M8"/>
    <mergeCell ref="A9:B9"/>
    <mergeCell ref="C9:M10"/>
    <mergeCell ref="A10:B10"/>
    <mergeCell ref="A11:D11"/>
    <mergeCell ref="E11:M11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41" bottom="0" header="0.23622047244094491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1"/>
  <sheetViews>
    <sheetView showGridLines="0" topLeftCell="A35" workbookViewId="0">
      <selection activeCell="R52" sqref="R52"/>
    </sheetView>
  </sheetViews>
  <sheetFormatPr defaultRowHeight="12.75"/>
  <cols>
    <col min="1" max="1" width="6.6640625" style="5" customWidth="1"/>
    <col min="2" max="2" width="30.83203125" style="5" customWidth="1"/>
    <col min="3" max="3" width="19.1640625" style="9" customWidth="1"/>
    <col min="4" max="4" width="36" style="5" customWidth="1"/>
    <col min="5" max="5" width="14.5" style="5" customWidth="1"/>
    <col min="6" max="6" width="12" style="5" customWidth="1"/>
    <col min="7" max="7" width="12.83203125" style="5" customWidth="1"/>
    <col min="8" max="8" width="11.83203125" style="5" customWidth="1"/>
    <col min="9" max="9" width="9.83203125" style="5" customWidth="1"/>
    <col min="10" max="10" width="13.6640625" style="5" customWidth="1"/>
    <col min="11" max="11" width="9.83203125" style="5" customWidth="1"/>
    <col min="12" max="12" width="12" style="5" customWidth="1"/>
    <col min="13" max="13" width="15.6640625" style="5" customWidth="1"/>
    <col min="14" max="14" width="16.83203125" style="5" customWidth="1"/>
    <col min="15" max="15" width="13.33203125" style="5" bestFit="1" customWidth="1"/>
    <col min="16" max="16" width="10.5" style="5" bestFit="1" customWidth="1"/>
    <col min="17" max="16384" width="9.33203125" style="5"/>
  </cols>
  <sheetData>
    <row r="1" spans="1:16" ht="15.4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 t="s">
        <v>0</v>
      </c>
      <c r="N1" s="4"/>
      <c r="P1" s="3"/>
    </row>
    <row r="2" spans="1:16" ht="18.7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185</v>
      </c>
    </row>
    <row r="3" spans="1:16" ht="15.4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 t="s">
        <v>4</v>
      </c>
    </row>
    <row r="4" spans="1:16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6" ht="2.65" customHeight="1">
      <c r="E5" s="10"/>
      <c r="F5" s="10"/>
      <c r="G5" s="10"/>
      <c r="N5" s="4"/>
    </row>
    <row r="6" spans="1:16" ht="18.75" customHeight="1">
      <c r="A6" s="11"/>
      <c r="B6" s="11"/>
      <c r="C6" s="6" t="s">
        <v>5</v>
      </c>
      <c r="D6" s="6"/>
      <c r="E6" s="6" t="s">
        <v>6</v>
      </c>
      <c r="F6" s="6"/>
      <c r="G6" s="6"/>
      <c r="H6" s="2"/>
      <c r="I6" s="2"/>
      <c r="J6" s="12"/>
      <c r="K6" s="11"/>
      <c r="L6" s="11"/>
      <c r="M6" s="11"/>
    </row>
    <row r="7" spans="1:16">
      <c r="E7" s="10"/>
      <c r="F7" s="10"/>
      <c r="G7" s="10"/>
    </row>
    <row r="8" spans="1:16" ht="15.4" customHeight="1">
      <c r="A8" s="13" t="s">
        <v>7</v>
      </c>
      <c r="B8" s="13"/>
      <c r="C8" s="14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6">
      <c r="A9" s="13" t="s">
        <v>9</v>
      </c>
      <c r="B9" s="13"/>
      <c r="C9" s="14">
        <v>1077976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</row>
    <row r="10" spans="1:16" hidden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</row>
    <row r="11" spans="1:16">
      <c r="A11" s="13" t="s">
        <v>10</v>
      </c>
      <c r="B11" s="13"/>
      <c r="C11" s="13"/>
      <c r="D11" s="13"/>
      <c r="E11" s="15" t="s">
        <v>11</v>
      </c>
      <c r="F11" s="15"/>
      <c r="G11" s="16"/>
      <c r="H11" s="16"/>
      <c r="I11" s="16"/>
      <c r="J11" s="16"/>
      <c r="K11" s="16"/>
      <c r="L11" s="16"/>
      <c r="M11" s="16"/>
      <c r="N11" s="4"/>
    </row>
    <row r="12" spans="1:16" ht="16.149999999999999" customHeight="1">
      <c r="A12" s="17" t="s">
        <v>12</v>
      </c>
      <c r="B12" s="2"/>
      <c r="C12" s="18" t="s">
        <v>186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</row>
    <row r="13" spans="1:16" ht="1.7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6" s="22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 t="s">
        <v>14</v>
      </c>
      <c r="M14" s="20"/>
      <c r="N14" s="21"/>
    </row>
    <row r="15" spans="1:16" s="22" customFormat="1" ht="18.75" customHeight="1">
      <c r="A15" s="23" t="s">
        <v>15</v>
      </c>
      <c r="B15" s="23" t="s">
        <v>16</v>
      </c>
      <c r="C15" s="23" t="s">
        <v>17</v>
      </c>
      <c r="D15" s="23"/>
      <c r="E15" s="23" t="s">
        <v>18</v>
      </c>
      <c r="F15" s="24" t="s">
        <v>19</v>
      </c>
      <c r="G15" s="25"/>
      <c r="H15" s="25"/>
      <c r="I15" s="25"/>
      <c r="J15" s="25"/>
      <c r="K15" s="25"/>
      <c r="L15" s="26"/>
      <c r="M15" s="23" t="s">
        <v>20</v>
      </c>
      <c r="N15" s="27"/>
    </row>
    <row r="16" spans="1:16" s="22" customFormat="1" ht="59.25" customHeight="1">
      <c r="A16" s="23"/>
      <c r="B16" s="23"/>
      <c r="C16" s="28" t="s">
        <v>21</v>
      </c>
      <c r="D16" s="28" t="s">
        <v>22</v>
      </c>
      <c r="E16" s="23"/>
      <c r="F16" s="29" t="s">
        <v>23</v>
      </c>
      <c r="G16" s="29" t="s">
        <v>24</v>
      </c>
      <c r="H16" s="29" t="s">
        <v>25</v>
      </c>
      <c r="I16" s="29" t="s">
        <v>26</v>
      </c>
      <c r="J16" s="29" t="s">
        <v>27</v>
      </c>
      <c r="K16" s="29" t="s">
        <v>28</v>
      </c>
      <c r="L16" s="29" t="s">
        <v>29</v>
      </c>
      <c r="M16" s="23"/>
      <c r="N16" s="27"/>
    </row>
    <row r="17" spans="1:17" s="22" customFormat="1">
      <c r="A17" s="29">
        <v>1</v>
      </c>
      <c r="B17" s="29">
        <v>2</v>
      </c>
      <c r="C17" s="30">
        <v>3</v>
      </c>
      <c r="D17" s="30"/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7"/>
    </row>
    <row r="18" spans="1:17" s="22" customFormat="1" ht="19.5" customHeight="1">
      <c r="A18" s="31"/>
      <c r="B18" s="32" t="s">
        <v>18</v>
      </c>
      <c r="C18" s="32"/>
      <c r="D18" s="32"/>
      <c r="E18" s="33">
        <f>E19</f>
        <v>24700000</v>
      </c>
      <c r="F18" s="33">
        <f t="shared" ref="F18:I18" si="0">F19</f>
        <v>15865000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>J19</f>
        <v>8835000</v>
      </c>
      <c r="K18" s="33">
        <f>SUM(K20:K77)</f>
        <v>0</v>
      </c>
      <c r="L18" s="33">
        <f>SUM(L20:L77)</f>
        <v>0</v>
      </c>
      <c r="M18" s="33">
        <f>SUM(M20:M77)</f>
        <v>0</v>
      </c>
      <c r="N18" s="33">
        <f>7733000+4940000</f>
        <v>12673000</v>
      </c>
      <c r="O18" s="34">
        <f>2280000-J18</f>
        <v>-6555000</v>
      </c>
      <c r="Q18" s="34"/>
    </row>
    <row r="19" spans="1:17" s="22" customFormat="1">
      <c r="A19" s="35" t="s">
        <v>30</v>
      </c>
      <c r="B19" s="36" t="s">
        <v>31</v>
      </c>
      <c r="C19" s="37"/>
      <c r="D19" s="38"/>
      <c r="E19" s="39">
        <f>SUM(E20:E82)</f>
        <v>24700000</v>
      </c>
      <c r="F19" s="39">
        <f>SUM(F20:F82)</f>
        <v>15865000</v>
      </c>
      <c r="G19" s="39">
        <f>SUM(G20:G82)</f>
        <v>0</v>
      </c>
      <c r="H19" s="39">
        <f>SUM(H20:H77)</f>
        <v>0</v>
      </c>
      <c r="I19" s="39">
        <f>SUM(I20:I77)</f>
        <v>0</v>
      </c>
      <c r="J19" s="39">
        <f>SUM(J20:J82)</f>
        <v>8835000</v>
      </c>
      <c r="K19" s="39">
        <f>SUM(K20:K77)</f>
        <v>0</v>
      </c>
      <c r="L19" s="39">
        <f>SUM(L20:L77)</f>
        <v>0</v>
      </c>
      <c r="M19" s="39">
        <f>SUM(M20:M77)</f>
        <v>0</v>
      </c>
      <c r="N19" s="40">
        <f>E18-14953000</f>
        <v>9747000</v>
      </c>
    </row>
    <row r="20" spans="1:17" s="7" customFormat="1" ht="17.25" customHeight="1">
      <c r="A20" s="41">
        <v>1</v>
      </c>
      <c r="B20" s="42" t="s">
        <v>32</v>
      </c>
      <c r="C20" s="43" t="s">
        <v>33</v>
      </c>
      <c r="D20" s="44" t="s">
        <v>34</v>
      </c>
      <c r="E20" s="45">
        <f>F20+J20</f>
        <v>470000</v>
      </c>
      <c r="F20" s="46">
        <v>305000</v>
      </c>
      <c r="G20" s="45"/>
      <c r="H20" s="47"/>
      <c r="I20" s="45"/>
      <c r="J20" s="112">
        <v>165000</v>
      </c>
      <c r="K20" s="45"/>
      <c r="L20" s="45"/>
      <c r="M20" s="48"/>
      <c r="N20" s="49">
        <f>F19+J19</f>
        <v>24700000</v>
      </c>
    </row>
    <row r="21" spans="1:17" s="7" customFormat="1" ht="17.25" customHeight="1">
      <c r="A21" s="41">
        <v>2</v>
      </c>
      <c r="B21" s="50" t="s">
        <v>35</v>
      </c>
      <c r="C21" s="51" t="s">
        <v>36</v>
      </c>
      <c r="D21" s="44" t="s">
        <v>34</v>
      </c>
      <c r="E21" s="45">
        <f t="shared" ref="E21:E82" si="1">F21+J21</f>
        <v>207500</v>
      </c>
      <c r="F21" s="46">
        <v>132500</v>
      </c>
      <c r="G21" s="45"/>
      <c r="H21" s="47"/>
      <c r="I21" s="45"/>
      <c r="J21" s="112">
        <v>75000</v>
      </c>
      <c r="K21" s="45"/>
      <c r="L21" s="45"/>
      <c r="M21" s="52"/>
      <c r="N21" s="49"/>
    </row>
    <row r="22" spans="1:17" s="7" customFormat="1" ht="17.25" customHeight="1">
      <c r="A22" s="41">
        <v>3</v>
      </c>
      <c r="B22" s="53" t="s">
        <v>37</v>
      </c>
      <c r="C22" s="54" t="s">
        <v>38</v>
      </c>
      <c r="D22" s="44" t="s">
        <v>34</v>
      </c>
      <c r="E22" s="45">
        <f t="shared" si="1"/>
        <v>375000</v>
      </c>
      <c r="F22" s="46">
        <v>240000</v>
      </c>
      <c r="G22" s="45"/>
      <c r="H22" s="47"/>
      <c r="I22" s="45"/>
      <c r="J22" s="112">
        <v>135000</v>
      </c>
      <c r="K22" s="45"/>
      <c r="L22" s="45"/>
      <c r="M22" s="52"/>
      <c r="N22" s="49"/>
    </row>
    <row r="23" spans="1:17" s="7" customFormat="1" ht="17.25" customHeight="1">
      <c r="A23" s="41">
        <v>4</v>
      </c>
      <c r="B23" s="55" t="s">
        <v>39</v>
      </c>
      <c r="C23" s="56" t="s">
        <v>40</v>
      </c>
      <c r="D23" s="44" t="s">
        <v>34</v>
      </c>
      <c r="E23" s="45">
        <f t="shared" si="1"/>
        <v>375000</v>
      </c>
      <c r="F23" s="46">
        <v>240000</v>
      </c>
      <c r="G23" s="45"/>
      <c r="H23" s="47"/>
      <c r="I23" s="45"/>
      <c r="J23" s="112">
        <v>135000</v>
      </c>
      <c r="K23" s="45"/>
      <c r="L23" s="45"/>
      <c r="M23" s="52"/>
      <c r="N23" s="49"/>
    </row>
    <row r="24" spans="1:17" s="7" customFormat="1" ht="17.25" customHeight="1">
      <c r="A24" s="41">
        <v>5</v>
      </c>
      <c r="B24" s="42" t="s">
        <v>41</v>
      </c>
      <c r="C24" s="43" t="s">
        <v>42</v>
      </c>
      <c r="D24" s="44" t="s">
        <v>34</v>
      </c>
      <c r="E24" s="45">
        <f t="shared" si="1"/>
        <v>342500</v>
      </c>
      <c r="F24" s="46">
        <v>222500</v>
      </c>
      <c r="G24" s="45"/>
      <c r="H24" s="47"/>
      <c r="I24" s="45"/>
      <c r="J24" s="112">
        <v>120000</v>
      </c>
      <c r="K24" s="45"/>
      <c r="L24" s="45"/>
      <c r="M24" s="52"/>
      <c r="N24" s="49"/>
    </row>
    <row r="25" spans="1:17" s="22" customFormat="1" ht="17.25" customHeight="1">
      <c r="A25" s="41">
        <v>6</v>
      </c>
      <c r="B25" s="57" t="s">
        <v>43</v>
      </c>
      <c r="C25" s="58" t="s">
        <v>44</v>
      </c>
      <c r="D25" s="59" t="s">
        <v>34</v>
      </c>
      <c r="E25" s="45">
        <f t="shared" si="1"/>
        <v>375000</v>
      </c>
      <c r="F25" s="60">
        <v>240000</v>
      </c>
      <c r="G25" s="39"/>
      <c r="H25" s="61"/>
      <c r="I25" s="39"/>
      <c r="J25" s="112">
        <v>135000</v>
      </c>
      <c r="K25" s="39"/>
      <c r="L25" s="39"/>
      <c r="M25" s="62"/>
      <c r="N25" s="40"/>
    </row>
    <row r="26" spans="1:17" s="22" customFormat="1" ht="17.25" customHeight="1">
      <c r="A26" s="41">
        <v>7</v>
      </c>
      <c r="B26" s="42" t="s">
        <v>45</v>
      </c>
      <c r="C26" s="43" t="s">
        <v>46</v>
      </c>
      <c r="D26" s="59" t="s">
        <v>34</v>
      </c>
      <c r="E26" s="45">
        <f t="shared" si="1"/>
        <v>455000</v>
      </c>
      <c r="F26" s="60">
        <v>290000</v>
      </c>
      <c r="G26" s="39"/>
      <c r="H26" s="61"/>
      <c r="I26" s="39"/>
      <c r="J26" s="112">
        <v>165000</v>
      </c>
      <c r="K26" s="39"/>
      <c r="L26" s="39"/>
      <c r="M26" s="62"/>
      <c r="N26" s="40"/>
    </row>
    <row r="27" spans="1:17" s="22" customFormat="1" ht="17.25" customHeight="1">
      <c r="A27" s="41">
        <v>8</v>
      </c>
      <c r="B27" s="42" t="s">
        <v>47</v>
      </c>
      <c r="C27" s="43" t="s">
        <v>48</v>
      </c>
      <c r="D27" s="59" t="s">
        <v>34</v>
      </c>
      <c r="E27" s="45">
        <f t="shared" si="1"/>
        <v>462500</v>
      </c>
      <c r="F27" s="60">
        <v>297500</v>
      </c>
      <c r="G27" s="39"/>
      <c r="H27" s="61"/>
      <c r="I27" s="39"/>
      <c r="J27" s="112">
        <v>165000</v>
      </c>
      <c r="K27" s="39"/>
      <c r="L27" s="39"/>
      <c r="M27" s="63"/>
      <c r="N27" s="40"/>
    </row>
    <row r="28" spans="1:17" s="22" customFormat="1" ht="17.25" customHeight="1">
      <c r="A28" s="41">
        <v>9</v>
      </c>
      <c r="B28" s="57" t="s">
        <v>49</v>
      </c>
      <c r="C28" s="58" t="s">
        <v>50</v>
      </c>
      <c r="D28" s="59" t="s">
        <v>34</v>
      </c>
      <c r="E28" s="45">
        <f t="shared" si="1"/>
        <v>422500</v>
      </c>
      <c r="F28" s="60">
        <v>272500</v>
      </c>
      <c r="G28" s="39"/>
      <c r="H28" s="61"/>
      <c r="I28" s="39"/>
      <c r="J28" s="112">
        <v>150000</v>
      </c>
      <c r="K28" s="39"/>
      <c r="L28" s="39"/>
      <c r="M28" s="62"/>
      <c r="N28" s="40"/>
    </row>
    <row r="29" spans="1:17" s="22" customFormat="1" ht="17.25" customHeight="1">
      <c r="A29" s="41">
        <v>10</v>
      </c>
      <c r="B29" s="64" t="s">
        <v>51</v>
      </c>
      <c r="C29" s="65" t="s">
        <v>52</v>
      </c>
      <c r="D29" s="59" t="s">
        <v>34</v>
      </c>
      <c r="E29" s="45">
        <f t="shared" si="1"/>
        <v>415000</v>
      </c>
      <c r="F29" s="60">
        <v>265000</v>
      </c>
      <c r="G29" s="39"/>
      <c r="H29" s="61"/>
      <c r="I29" s="39"/>
      <c r="J29" s="112">
        <v>150000</v>
      </c>
      <c r="K29" s="39"/>
      <c r="L29" s="39"/>
      <c r="M29" s="63"/>
      <c r="N29" s="40"/>
    </row>
    <row r="30" spans="1:17" s="22" customFormat="1" ht="17.25" customHeight="1">
      <c r="A30" s="41">
        <v>11</v>
      </c>
      <c r="B30" s="68" t="s">
        <v>55</v>
      </c>
      <c r="C30" s="69" t="s">
        <v>56</v>
      </c>
      <c r="D30" s="59" t="s">
        <v>34</v>
      </c>
      <c r="E30" s="45">
        <f t="shared" si="1"/>
        <v>582500</v>
      </c>
      <c r="F30" s="60">
        <v>372500</v>
      </c>
      <c r="G30" s="39"/>
      <c r="H30" s="61"/>
      <c r="I30" s="39"/>
      <c r="J30" s="112">
        <v>210000</v>
      </c>
      <c r="K30" s="39"/>
      <c r="L30" s="39"/>
      <c r="M30" s="63"/>
      <c r="N30" s="40"/>
    </row>
    <row r="31" spans="1:17" s="22" customFormat="1" ht="17.25" customHeight="1">
      <c r="A31" s="41">
        <v>12</v>
      </c>
      <c r="B31" s="57" t="s">
        <v>57</v>
      </c>
      <c r="C31" s="58" t="s">
        <v>58</v>
      </c>
      <c r="D31" s="59" t="s">
        <v>34</v>
      </c>
      <c r="E31" s="45">
        <f t="shared" si="1"/>
        <v>502500</v>
      </c>
      <c r="F31" s="60">
        <v>322500</v>
      </c>
      <c r="G31" s="39"/>
      <c r="H31" s="61"/>
      <c r="I31" s="39"/>
      <c r="J31" s="112">
        <v>180000</v>
      </c>
      <c r="K31" s="39"/>
      <c r="L31" s="39"/>
      <c r="M31" s="63"/>
      <c r="N31" s="40"/>
    </row>
    <row r="32" spans="1:17" s="22" customFormat="1" ht="17.25" customHeight="1">
      <c r="A32" s="41">
        <v>13</v>
      </c>
      <c r="B32" s="42" t="s">
        <v>59</v>
      </c>
      <c r="C32" s="43" t="s">
        <v>60</v>
      </c>
      <c r="D32" s="59" t="s">
        <v>34</v>
      </c>
      <c r="E32" s="45">
        <f t="shared" si="1"/>
        <v>215000</v>
      </c>
      <c r="F32" s="60">
        <v>140000</v>
      </c>
      <c r="G32" s="39"/>
      <c r="H32" s="61"/>
      <c r="I32" s="39"/>
      <c r="J32" s="112">
        <v>75000</v>
      </c>
      <c r="K32" s="39"/>
      <c r="L32" s="39"/>
      <c r="M32" s="63"/>
      <c r="N32" s="40"/>
    </row>
    <row r="33" spans="1:14" s="22" customFormat="1" ht="17.25" customHeight="1">
      <c r="A33" s="41">
        <v>14</v>
      </c>
      <c r="B33" s="57" t="s">
        <v>64</v>
      </c>
      <c r="C33" s="58" t="s">
        <v>65</v>
      </c>
      <c r="D33" s="59" t="s">
        <v>34</v>
      </c>
      <c r="E33" s="45">
        <f t="shared" si="1"/>
        <v>670000</v>
      </c>
      <c r="F33" s="60">
        <v>430000</v>
      </c>
      <c r="G33" s="39"/>
      <c r="H33" s="61"/>
      <c r="I33" s="39"/>
      <c r="J33" s="112">
        <v>240000</v>
      </c>
      <c r="K33" s="39"/>
      <c r="L33" s="39"/>
      <c r="M33" s="62"/>
      <c r="N33" s="40"/>
    </row>
    <row r="34" spans="1:14" s="22" customFormat="1" ht="17.25" customHeight="1">
      <c r="A34" s="41">
        <v>15</v>
      </c>
      <c r="B34" s="64" t="s">
        <v>66</v>
      </c>
      <c r="C34" s="65" t="s">
        <v>67</v>
      </c>
      <c r="D34" s="59" t="s">
        <v>34</v>
      </c>
      <c r="E34" s="45">
        <f t="shared" si="1"/>
        <v>630000</v>
      </c>
      <c r="F34" s="60">
        <v>405000</v>
      </c>
      <c r="G34" s="39"/>
      <c r="H34" s="61"/>
      <c r="I34" s="39"/>
      <c r="J34" s="112">
        <v>225000</v>
      </c>
      <c r="K34" s="39"/>
      <c r="L34" s="39"/>
      <c r="M34" s="63"/>
      <c r="N34" s="40"/>
    </row>
    <row r="35" spans="1:14" s="22" customFormat="1" ht="17.25" customHeight="1">
      <c r="A35" s="41">
        <v>16</v>
      </c>
      <c r="B35" s="66" t="s">
        <v>68</v>
      </c>
      <c r="C35" s="67" t="s">
        <v>69</v>
      </c>
      <c r="D35" s="59" t="s">
        <v>34</v>
      </c>
      <c r="E35" s="45">
        <f t="shared" si="1"/>
        <v>630000</v>
      </c>
      <c r="F35" s="60">
        <v>405000</v>
      </c>
      <c r="G35" s="39"/>
      <c r="H35" s="61"/>
      <c r="I35" s="39"/>
      <c r="J35" s="112">
        <v>225000</v>
      </c>
      <c r="K35" s="39"/>
      <c r="L35" s="39"/>
      <c r="M35" s="63"/>
      <c r="N35" s="40"/>
    </row>
    <row r="36" spans="1:14" s="22" customFormat="1" ht="17.25" customHeight="1">
      <c r="A36" s="41">
        <v>17</v>
      </c>
      <c r="B36" s="68" t="s">
        <v>70</v>
      </c>
      <c r="C36" s="69" t="s">
        <v>71</v>
      </c>
      <c r="D36" s="59" t="s">
        <v>34</v>
      </c>
      <c r="E36" s="45">
        <f t="shared" si="1"/>
        <v>670000</v>
      </c>
      <c r="F36" s="60">
        <v>430000</v>
      </c>
      <c r="G36" s="39"/>
      <c r="H36" s="61"/>
      <c r="I36" s="39"/>
      <c r="J36" s="112">
        <v>240000</v>
      </c>
      <c r="K36" s="39"/>
      <c r="L36" s="39"/>
      <c r="M36" s="63"/>
      <c r="N36" s="40"/>
    </row>
    <row r="37" spans="1:14" s="22" customFormat="1" ht="17.25" customHeight="1">
      <c r="A37" s="41">
        <v>18</v>
      </c>
      <c r="B37" s="42" t="s">
        <v>72</v>
      </c>
      <c r="C37" s="43" t="s">
        <v>73</v>
      </c>
      <c r="D37" s="59" t="s">
        <v>34</v>
      </c>
      <c r="E37" s="45">
        <f t="shared" si="1"/>
        <v>327500</v>
      </c>
      <c r="F37" s="60">
        <v>207500</v>
      </c>
      <c r="G37" s="39"/>
      <c r="H37" s="61"/>
      <c r="I37" s="39"/>
      <c r="J37" s="112">
        <v>120000</v>
      </c>
      <c r="K37" s="39"/>
      <c r="L37" s="39"/>
      <c r="M37" s="63"/>
      <c r="N37" s="40"/>
    </row>
    <row r="38" spans="1:14" s="22" customFormat="1" ht="17.25" customHeight="1">
      <c r="A38" s="41">
        <v>19</v>
      </c>
      <c r="B38" s="57" t="s">
        <v>74</v>
      </c>
      <c r="C38" s="58" t="s">
        <v>75</v>
      </c>
      <c r="D38" s="59" t="s">
        <v>34</v>
      </c>
      <c r="E38" s="45">
        <f t="shared" si="1"/>
        <v>342500</v>
      </c>
      <c r="F38" s="60">
        <v>222500</v>
      </c>
      <c r="G38" s="39"/>
      <c r="H38" s="61"/>
      <c r="I38" s="39"/>
      <c r="J38" s="112">
        <v>120000</v>
      </c>
      <c r="K38" s="39"/>
      <c r="L38" s="39"/>
      <c r="M38" s="62"/>
      <c r="N38" s="40"/>
    </row>
    <row r="39" spans="1:14" s="22" customFormat="1" ht="17.25" customHeight="1">
      <c r="A39" s="41">
        <v>20</v>
      </c>
      <c r="B39" s="64" t="s">
        <v>76</v>
      </c>
      <c r="C39" s="65" t="s">
        <v>77</v>
      </c>
      <c r="D39" s="59" t="s">
        <v>34</v>
      </c>
      <c r="E39" s="45">
        <f t="shared" si="1"/>
        <v>375000</v>
      </c>
      <c r="F39" s="60">
        <v>240000</v>
      </c>
      <c r="G39" s="39"/>
      <c r="H39" s="61"/>
      <c r="I39" s="39"/>
      <c r="J39" s="112">
        <v>135000</v>
      </c>
      <c r="K39" s="39"/>
      <c r="L39" s="39"/>
      <c r="M39" s="63"/>
      <c r="N39" s="40"/>
    </row>
    <row r="40" spans="1:14" s="22" customFormat="1" ht="17.25" customHeight="1">
      <c r="A40" s="41">
        <v>21</v>
      </c>
      <c r="B40" s="66" t="s">
        <v>78</v>
      </c>
      <c r="C40" s="67" t="s">
        <v>79</v>
      </c>
      <c r="D40" s="59" t="s">
        <v>34</v>
      </c>
      <c r="E40" s="45">
        <f t="shared" si="1"/>
        <v>255000</v>
      </c>
      <c r="F40" s="60">
        <v>165000</v>
      </c>
      <c r="G40" s="39"/>
      <c r="H40" s="61"/>
      <c r="I40" s="39"/>
      <c r="J40" s="112">
        <v>90000</v>
      </c>
      <c r="K40" s="39"/>
      <c r="L40" s="39"/>
      <c r="M40" s="63"/>
      <c r="N40" s="40"/>
    </row>
    <row r="41" spans="1:14" s="22" customFormat="1" ht="17.25" customHeight="1">
      <c r="A41" s="41">
        <v>22</v>
      </c>
      <c r="B41" s="68" t="s">
        <v>80</v>
      </c>
      <c r="C41" s="69" t="s">
        <v>81</v>
      </c>
      <c r="D41" s="59" t="s">
        <v>34</v>
      </c>
      <c r="E41" s="45">
        <f t="shared" si="1"/>
        <v>550000</v>
      </c>
      <c r="F41" s="60">
        <v>355000</v>
      </c>
      <c r="G41" s="39"/>
      <c r="H41" s="61"/>
      <c r="I41" s="39"/>
      <c r="J41" s="112">
        <v>195000</v>
      </c>
      <c r="K41" s="39"/>
      <c r="L41" s="39"/>
      <c r="M41" s="63"/>
      <c r="N41" s="40"/>
    </row>
    <row r="42" spans="1:14" s="22" customFormat="1" ht="17.25" customHeight="1">
      <c r="A42" s="41">
        <v>23</v>
      </c>
      <c r="B42" s="57" t="s">
        <v>82</v>
      </c>
      <c r="C42" s="58" t="s">
        <v>83</v>
      </c>
      <c r="D42" s="59" t="s">
        <v>34</v>
      </c>
      <c r="E42" s="45">
        <f t="shared" si="1"/>
        <v>542500</v>
      </c>
      <c r="F42" s="60">
        <v>347500</v>
      </c>
      <c r="G42" s="39"/>
      <c r="H42" s="61"/>
      <c r="I42" s="39"/>
      <c r="J42" s="112">
        <v>195000</v>
      </c>
      <c r="K42" s="39"/>
      <c r="L42" s="39"/>
      <c r="M42" s="63"/>
      <c r="N42" s="40"/>
    </row>
    <row r="43" spans="1:14" s="22" customFormat="1" ht="17.25" customHeight="1">
      <c r="A43" s="41">
        <v>24</v>
      </c>
      <c r="B43" s="42" t="s">
        <v>84</v>
      </c>
      <c r="C43" s="43" t="s">
        <v>85</v>
      </c>
      <c r="D43" s="59" t="s">
        <v>34</v>
      </c>
      <c r="E43" s="45">
        <f t="shared" si="1"/>
        <v>535000</v>
      </c>
      <c r="F43" s="60">
        <v>340000</v>
      </c>
      <c r="G43" s="39"/>
      <c r="H43" s="61"/>
      <c r="I43" s="39"/>
      <c r="J43" s="112">
        <v>195000</v>
      </c>
      <c r="K43" s="39"/>
      <c r="L43" s="39"/>
      <c r="M43" s="63"/>
      <c r="N43" s="40"/>
    </row>
    <row r="44" spans="1:14" s="22" customFormat="1" ht="17.25" customHeight="1">
      <c r="A44" s="41">
        <v>25</v>
      </c>
      <c r="B44" s="64" t="s">
        <v>86</v>
      </c>
      <c r="C44" s="65" t="s">
        <v>87</v>
      </c>
      <c r="D44" s="59" t="s">
        <v>34</v>
      </c>
      <c r="E44" s="45">
        <f t="shared" si="1"/>
        <v>422500</v>
      </c>
      <c r="F44" s="60">
        <v>272500</v>
      </c>
      <c r="G44" s="39"/>
      <c r="H44" s="61"/>
      <c r="I44" s="39"/>
      <c r="J44" s="112">
        <v>150000</v>
      </c>
      <c r="K44" s="39"/>
      <c r="L44" s="39"/>
      <c r="M44" s="63"/>
      <c r="N44" s="40"/>
    </row>
    <row r="45" spans="1:14" s="22" customFormat="1" ht="17.25" customHeight="1">
      <c r="A45" s="41">
        <v>26</v>
      </c>
      <c r="B45" s="72" t="s">
        <v>88</v>
      </c>
      <c r="C45" s="58" t="s">
        <v>89</v>
      </c>
      <c r="D45" s="71" t="s">
        <v>34</v>
      </c>
      <c r="E45" s="45">
        <f t="shared" si="1"/>
        <v>550000</v>
      </c>
      <c r="F45" s="60">
        <v>355000</v>
      </c>
      <c r="G45" s="39"/>
      <c r="H45" s="61"/>
      <c r="I45" s="39"/>
      <c r="J45" s="112">
        <v>195000</v>
      </c>
      <c r="K45" s="39"/>
      <c r="L45" s="39"/>
      <c r="M45" s="63"/>
      <c r="N45" s="40"/>
    </row>
    <row r="46" spans="1:14" s="22" customFormat="1" ht="17.25" customHeight="1">
      <c r="A46" s="41">
        <v>27</v>
      </c>
      <c r="B46" s="68" t="s">
        <v>90</v>
      </c>
      <c r="C46" s="69" t="s">
        <v>91</v>
      </c>
      <c r="D46" s="59" t="s">
        <v>34</v>
      </c>
      <c r="E46" s="45">
        <f t="shared" si="1"/>
        <v>462500</v>
      </c>
      <c r="F46" s="60">
        <v>297500</v>
      </c>
      <c r="G46" s="39"/>
      <c r="H46" s="61"/>
      <c r="I46" s="39"/>
      <c r="J46" s="112">
        <v>165000</v>
      </c>
      <c r="K46" s="39"/>
      <c r="L46" s="39"/>
      <c r="M46" s="63"/>
      <c r="N46" s="40"/>
    </row>
    <row r="47" spans="1:14" s="22" customFormat="1" ht="17.25" customHeight="1">
      <c r="A47" s="41">
        <v>28</v>
      </c>
      <c r="B47" s="57" t="s">
        <v>92</v>
      </c>
      <c r="C47" s="58" t="s">
        <v>93</v>
      </c>
      <c r="D47" s="59" t="s">
        <v>34</v>
      </c>
      <c r="E47" s="45">
        <f t="shared" si="1"/>
        <v>415000</v>
      </c>
      <c r="F47" s="60">
        <v>265000</v>
      </c>
      <c r="G47" s="39"/>
      <c r="H47" s="61"/>
      <c r="I47" s="39"/>
      <c r="J47" s="112">
        <v>150000</v>
      </c>
      <c r="K47" s="39"/>
      <c r="L47" s="39"/>
      <c r="M47" s="63"/>
      <c r="N47" s="40"/>
    </row>
    <row r="48" spans="1:14" s="22" customFormat="1" ht="17.25" customHeight="1">
      <c r="A48" s="41">
        <v>29</v>
      </c>
      <c r="B48" s="57" t="s">
        <v>94</v>
      </c>
      <c r="C48" s="58" t="s">
        <v>95</v>
      </c>
      <c r="D48" s="59" t="s">
        <v>34</v>
      </c>
      <c r="E48" s="45">
        <f t="shared" si="1"/>
        <v>422500</v>
      </c>
      <c r="F48" s="60">
        <v>272500</v>
      </c>
      <c r="G48" s="39"/>
      <c r="H48" s="61"/>
      <c r="I48" s="39"/>
      <c r="J48" s="112">
        <v>150000</v>
      </c>
      <c r="K48" s="39"/>
      <c r="L48" s="39"/>
      <c r="M48" s="62"/>
      <c r="N48" s="40"/>
    </row>
    <row r="49" spans="1:14" s="22" customFormat="1" ht="17.25" customHeight="1">
      <c r="A49" s="41">
        <v>30</v>
      </c>
      <c r="B49" s="64" t="s">
        <v>96</v>
      </c>
      <c r="C49" s="65" t="s">
        <v>97</v>
      </c>
      <c r="D49" s="59" t="s">
        <v>34</v>
      </c>
      <c r="E49" s="45">
        <f t="shared" si="1"/>
        <v>382500</v>
      </c>
      <c r="F49" s="60">
        <v>247500</v>
      </c>
      <c r="G49" s="39"/>
      <c r="H49" s="61"/>
      <c r="I49" s="39"/>
      <c r="J49" s="112">
        <v>135000</v>
      </c>
      <c r="K49" s="39"/>
      <c r="L49" s="39"/>
      <c r="M49" s="63"/>
      <c r="N49" s="40"/>
    </row>
    <row r="50" spans="1:14" s="22" customFormat="1" ht="17.25" customHeight="1">
      <c r="A50" s="41">
        <v>31</v>
      </c>
      <c r="B50" s="66" t="s">
        <v>98</v>
      </c>
      <c r="C50" s="67" t="s">
        <v>99</v>
      </c>
      <c r="D50" s="59" t="s">
        <v>34</v>
      </c>
      <c r="E50" s="45">
        <f t="shared" si="1"/>
        <v>415000</v>
      </c>
      <c r="F50" s="60">
        <v>265000</v>
      </c>
      <c r="G50" s="39"/>
      <c r="H50" s="61"/>
      <c r="I50" s="39"/>
      <c r="J50" s="112">
        <v>150000</v>
      </c>
      <c r="K50" s="39"/>
      <c r="L50" s="39"/>
      <c r="M50" s="63"/>
      <c r="N50" s="40"/>
    </row>
    <row r="51" spans="1:14" s="22" customFormat="1" ht="17.25" customHeight="1">
      <c r="A51" s="41">
        <v>32</v>
      </c>
      <c r="B51" s="57" t="s">
        <v>100</v>
      </c>
      <c r="C51" s="58" t="s">
        <v>101</v>
      </c>
      <c r="D51" s="59" t="s">
        <v>34</v>
      </c>
      <c r="E51" s="45">
        <f t="shared" si="1"/>
        <v>415000</v>
      </c>
      <c r="F51" s="60">
        <v>265000</v>
      </c>
      <c r="G51" s="39"/>
      <c r="H51" s="61"/>
      <c r="I51" s="39"/>
      <c r="J51" s="112">
        <v>150000</v>
      </c>
      <c r="K51" s="39"/>
      <c r="L51" s="39"/>
      <c r="M51" s="63"/>
      <c r="N51" s="40"/>
    </row>
    <row r="52" spans="1:14" s="22" customFormat="1" ht="17.25" customHeight="1">
      <c r="A52" s="41">
        <v>33</v>
      </c>
      <c r="B52" s="57" t="s">
        <v>102</v>
      </c>
      <c r="C52" s="58" t="s">
        <v>103</v>
      </c>
      <c r="D52" s="59" t="s">
        <v>34</v>
      </c>
      <c r="E52" s="45">
        <f t="shared" si="1"/>
        <v>87500</v>
      </c>
      <c r="F52" s="60">
        <v>57500</v>
      </c>
      <c r="G52" s="39"/>
      <c r="H52" s="61"/>
      <c r="I52" s="39"/>
      <c r="J52" s="112">
        <v>30000</v>
      </c>
      <c r="K52" s="39"/>
      <c r="L52" s="39"/>
      <c r="M52" s="63"/>
      <c r="N52" s="40"/>
    </row>
    <row r="53" spans="1:14" s="22" customFormat="1" ht="17.25" customHeight="1">
      <c r="A53" s="41">
        <v>34</v>
      </c>
      <c r="B53" s="42" t="s">
        <v>104</v>
      </c>
      <c r="C53" s="43" t="s">
        <v>105</v>
      </c>
      <c r="D53" s="59" t="s">
        <v>34</v>
      </c>
      <c r="E53" s="45">
        <f t="shared" si="1"/>
        <v>247500</v>
      </c>
      <c r="F53" s="60">
        <v>157500</v>
      </c>
      <c r="G53" s="39"/>
      <c r="H53" s="61"/>
      <c r="I53" s="39"/>
      <c r="J53" s="112">
        <v>90000</v>
      </c>
      <c r="K53" s="39"/>
      <c r="L53" s="39"/>
      <c r="M53" s="63"/>
      <c r="N53" s="40"/>
    </row>
    <row r="54" spans="1:14" s="22" customFormat="1" ht="17.25" customHeight="1">
      <c r="A54" s="41">
        <v>35</v>
      </c>
      <c r="B54" s="57" t="s">
        <v>106</v>
      </c>
      <c r="C54" s="58" t="s">
        <v>107</v>
      </c>
      <c r="D54" s="59" t="s">
        <v>34</v>
      </c>
      <c r="E54" s="45">
        <f t="shared" si="1"/>
        <v>255000</v>
      </c>
      <c r="F54" s="60">
        <v>165000</v>
      </c>
      <c r="G54" s="39"/>
      <c r="H54" s="61"/>
      <c r="I54" s="39"/>
      <c r="J54" s="112">
        <v>90000</v>
      </c>
      <c r="K54" s="39"/>
      <c r="L54" s="39"/>
      <c r="M54" s="62"/>
      <c r="N54" s="40"/>
    </row>
    <row r="55" spans="1:14" s="22" customFormat="1" ht="17.25" customHeight="1">
      <c r="A55" s="41">
        <v>36</v>
      </c>
      <c r="B55" s="64" t="s">
        <v>108</v>
      </c>
      <c r="C55" s="65" t="s">
        <v>109</v>
      </c>
      <c r="D55" s="59" t="s">
        <v>34</v>
      </c>
      <c r="E55" s="45">
        <f t="shared" si="1"/>
        <v>255000</v>
      </c>
      <c r="F55" s="60">
        <v>165000</v>
      </c>
      <c r="G55" s="39"/>
      <c r="H55" s="61"/>
      <c r="I55" s="39"/>
      <c r="J55" s="112">
        <v>90000</v>
      </c>
      <c r="K55" s="39"/>
      <c r="L55" s="39"/>
      <c r="M55" s="63"/>
      <c r="N55" s="40"/>
    </row>
    <row r="56" spans="1:14" s="22" customFormat="1" ht="17.25" customHeight="1">
      <c r="A56" s="41">
        <v>37</v>
      </c>
      <c r="B56" s="66" t="s">
        <v>110</v>
      </c>
      <c r="C56" s="67" t="s">
        <v>111</v>
      </c>
      <c r="D56" s="59" t="s">
        <v>34</v>
      </c>
      <c r="E56" s="45">
        <f t="shared" si="1"/>
        <v>295000</v>
      </c>
      <c r="F56" s="60">
        <v>190000</v>
      </c>
      <c r="G56" s="39"/>
      <c r="H56" s="61"/>
      <c r="I56" s="39"/>
      <c r="J56" s="112">
        <v>105000</v>
      </c>
      <c r="K56" s="39"/>
      <c r="L56" s="39"/>
      <c r="M56" s="63"/>
      <c r="N56" s="40"/>
    </row>
    <row r="57" spans="1:14" s="22" customFormat="1" ht="17.25" customHeight="1">
      <c r="A57" s="41">
        <v>38</v>
      </c>
      <c r="B57" s="68" t="s">
        <v>112</v>
      </c>
      <c r="C57" s="69" t="s">
        <v>113</v>
      </c>
      <c r="D57" s="59" t="s">
        <v>34</v>
      </c>
      <c r="E57" s="45">
        <f t="shared" si="1"/>
        <v>247500</v>
      </c>
      <c r="F57" s="60">
        <v>157500</v>
      </c>
      <c r="G57" s="39"/>
      <c r="H57" s="61"/>
      <c r="I57" s="39"/>
      <c r="J57" s="112">
        <v>90000</v>
      </c>
      <c r="K57" s="39"/>
      <c r="L57" s="39"/>
      <c r="M57" s="63"/>
      <c r="N57" s="40"/>
    </row>
    <row r="58" spans="1:14" s="22" customFormat="1" ht="17.25" customHeight="1">
      <c r="A58" s="41">
        <v>39</v>
      </c>
      <c r="B58" s="57" t="s">
        <v>114</v>
      </c>
      <c r="C58" s="58" t="s">
        <v>115</v>
      </c>
      <c r="D58" s="59" t="s">
        <v>34</v>
      </c>
      <c r="E58" s="45">
        <f t="shared" si="1"/>
        <v>382500</v>
      </c>
      <c r="F58" s="60">
        <v>247500</v>
      </c>
      <c r="G58" s="39"/>
      <c r="H58" s="61"/>
      <c r="I58" s="39"/>
      <c r="J58" s="112">
        <v>135000</v>
      </c>
      <c r="K58" s="39"/>
      <c r="L58" s="39"/>
      <c r="M58" s="63"/>
      <c r="N58" s="40"/>
    </row>
    <row r="59" spans="1:14" s="22" customFormat="1" ht="17.25" customHeight="1">
      <c r="A59" s="41">
        <v>40</v>
      </c>
      <c r="B59" s="42" t="s">
        <v>116</v>
      </c>
      <c r="C59" s="43" t="s">
        <v>117</v>
      </c>
      <c r="D59" s="59" t="s">
        <v>34</v>
      </c>
      <c r="E59" s="45">
        <f t="shared" si="1"/>
        <v>222500</v>
      </c>
      <c r="F59" s="60">
        <v>147500</v>
      </c>
      <c r="G59" s="39"/>
      <c r="H59" s="61"/>
      <c r="I59" s="39"/>
      <c r="J59" s="112">
        <v>75000</v>
      </c>
      <c r="K59" s="39"/>
      <c r="L59" s="39"/>
      <c r="M59" s="63"/>
      <c r="N59" s="40"/>
    </row>
    <row r="60" spans="1:14" s="22" customFormat="1" ht="17.25" customHeight="1">
      <c r="A60" s="41">
        <v>41</v>
      </c>
      <c r="B60" s="57" t="s">
        <v>118</v>
      </c>
      <c r="C60" s="58" t="s">
        <v>119</v>
      </c>
      <c r="D60" s="59" t="s">
        <v>34</v>
      </c>
      <c r="E60" s="45">
        <f t="shared" si="1"/>
        <v>360000</v>
      </c>
      <c r="F60" s="60">
        <v>225000</v>
      </c>
      <c r="G60" s="39"/>
      <c r="H60" s="61"/>
      <c r="I60" s="39"/>
      <c r="J60" s="112">
        <v>135000</v>
      </c>
      <c r="K60" s="39"/>
      <c r="L60" s="39"/>
      <c r="M60" s="62"/>
      <c r="N60" s="40"/>
    </row>
    <row r="61" spans="1:14" s="22" customFormat="1" ht="17.25" customHeight="1">
      <c r="A61" s="41">
        <v>42</v>
      </c>
      <c r="B61" s="64" t="s">
        <v>120</v>
      </c>
      <c r="C61" s="65" t="s">
        <v>121</v>
      </c>
      <c r="D61" s="59" t="s">
        <v>34</v>
      </c>
      <c r="E61" s="45">
        <f t="shared" si="1"/>
        <v>335000</v>
      </c>
      <c r="F61" s="60">
        <v>215000</v>
      </c>
      <c r="G61" s="39"/>
      <c r="H61" s="61"/>
      <c r="I61" s="39"/>
      <c r="J61" s="112">
        <v>120000</v>
      </c>
      <c r="K61" s="39"/>
      <c r="L61" s="39"/>
      <c r="M61" s="63"/>
      <c r="N61" s="40"/>
    </row>
    <row r="62" spans="1:14" s="22" customFormat="1" ht="17.25" customHeight="1">
      <c r="A62" s="41">
        <v>43</v>
      </c>
      <c r="B62" s="66" t="s">
        <v>122</v>
      </c>
      <c r="C62" s="67" t="s">
        <v>123</v>
      </c>
      <c r="D62" s="59" t="s">
        <v>34</v>
      </c>
      <c r="E62" s="45">
        <f t="shared" si="1"/>
        <v>342500</v>
      </c>
      <c r="F62" s="60">
        <v>222500</v>
      </c>
      <c r="G62" s="39"/>
      <c r="H62" s="61"/>
      <c r="I62" s="39"/>
      <c r="J62" s="112">
        <v>120000</v>
      </c>
      <c r="K62" s="39"/>
      <c r="L62" s="39"/>
      <c r="M62" s="63"/>
      <c r="N62" s="40"/>
    </row>
    <row r="63" spans="1:14" s="22" customFormat="1" ht="17.25" customHeight="1">
      <c r="A63" s="41">
        <v>44</v>
      </c>
      <c r="B63" s="68" t="s">
        <v>124</v>
      </c>
      <c r="C63" s="69" t="s">
        <v>125</v>
      </c>
      <c r="D63" s="59" t="s">
        <v>34</v>
      </c>
      <c r="E63" s="45">
        <f t="shared" si="1"/>
        <v>327500</v>
      </c>
      <c r="F63" s="60">
        <v>207500</v>
      </c>
      <c r="G63" s="39"/>
      <c r="H63" s="61"/>
      <c r="I63" s="39"/>
      <c r="J63" s="112">
        <v>120000</v>
      </c>
      <c r="K63" s="39"/>
      <c r="L63" s="39"/>
      <c r="M63" s="63"/>
      <c r="N63" s="40"/>
    </row>
    <row r="64" spans="1:14" s="22" customFormat="1" ht="17.25" customHeight="1">
      <c r="A64" s="41">
        <v>45</v>
      </c>
      <c r="B64" s="57" t="s">
        <v>126</v>
      </c>
      <c r="C64" s="58" t="s">
        <v>127</v>
      </c>
      <c r="D64" s="59" t="s">
        <v>34</v>
      </c>
      <c r="E64" s="45">
        <f t="shared" si="1"/>
        <v>295000</v>
      </c>
      <c r="F64" s="60">
        <v>190000</v>
      </c>
      <c r="G64" s="39"/>
      <c r="H64" s="61"/>
      <c r="I64" s="39"/>
      <c r="J64" s="112">
        <v>105000</v>
      </c>
      <c r="K64" s="39"/>
      <c r="L64" s="39"/>
      <c r="M64" s="63"/>
      <c r="N64" s="40"/>
    </row>
    <row r="65" spans="1:14" s="22" customFormat="1" ht="17.25" customHeight="1">
      <c r="A65" s="41">
        <v>46</v>
      </c>
      <c r="B65" s="42" t="s">
        <v>128</v>
      </c>
      <c r="C65" s="43" t="s">
        <v>129</v>
      </c>
      <c r="D65" s="59" t="s">
        <v>34</v>
      </c>
      <c r="E65" s="45">
        <f t="shared" si="1"/>
        <v>335000</v>
      </c>
      <c r="F65" s="60">
        <v>215000</v>
      </c>
      <c r="G65" s="39"/>
      <c r="H65" s="61"/>
      <c r="I65" s="39"/>
      <c r="J65" s="112">
        <v>120000</v>
      </c>
      <c r="K65" s="39"/>
      <c r="L65" s="39"/>
      <c r="M65" s="63"/>
      <c r="N65" s="40"/>
    </row>
    <row r="66" spans="1:14" s="22" customFormat="1" ht="17.25" customHeight="1">
      <c r="A66" s="41">
        <v>47</v>
      </c>
      <c r="B66" s="57" t="s">
        <v>132</v>
      </c>
      <c r="C66" s="58" t="s">
        <v>133</v>
      </c>
      <c r="D66" s="59" t="s">
        <v>34</v>
      </c>
      <c r="E66" s="45">
        <f t="shared" si="1"/>
        <v>255000</v>
      </c>
      <c r="F66" s="60">
        <v>165000</v>
      </c>
      <c r="G66" s="39"/>
      <c r="H66" s="61"/>
      <c r="I66" s="39"/>
      <c r="J66" s="112">
        <v>90000</v>
      </c>
      <c r="K66" s="39"/>
      <c r="L66" s="39"/>
      <c r="M66" s="62"/>
      <c r="N66" s="40"/>
    </row>
    <row r="67" spans="1:14" s="22" customFormat="1" ht="17.25" customHeight="1">
      <c r="A67" s="41">
        <v>48</v>
      </c>
      <c r="B67" s="64" t="s">
        <v>134</v>
      </c>
      <c r="C67" s="65" t="s">
        <v>135</v>
      </c>
      <c r="D67" s="59" t="s">
        <v>34</v>
      </c>
      <c r="E67" s="45">
        <f t="shared" si="1"/>
        <v>200000</v>
      </c>
      <c r="F67" s="60">
        <v>125000</v>
      </c>
      <c r="G67" s="39"/>
      <c r="H67" s="61"/>
      <c r="I67" s="39"/>
      <c r="J67" s="112">
        <v>75000</v>
      </c>
      <c r="K67" s="39"/>
      <c r="L67" s="39"/>
      <c r="M67" s="63"/>
      <c r="N67" s="40"/>
    </row>
    <row r="68" spans="1:14" s="22" customFormat="1" ht="17.25" customHeight="1">
      <c r="A68" s="41">
        <v>49</v>
      </c>
      <c r="B68" s="66" t="s">
        <v>136</v>
      </c>
      <c r="C68" s="67" t="s">
        <v>137</v>
      </c>
      <c r="D68" s="59" t="s">
        <v>34</v>
      </c>
      <c r="E68" s="45">
        <f t="shared" si="1"/>
        <v>215000</v>
      </c>
      <c r="F68" s="60">
        <v>140000</v>
      </c>
      <c r="G68" s="39"/>
      <c r="H68" s="61"/>
      <c r="I68" s="39"/>
      <c r="J68" s="112">
        <v>75000</v>
      </c>
      <c r="K68" s="39"/>
      <c r="L68" s="39"/>
      <c r="M68" s="63"/>
      <c r="N68" s="40"/>
    </row>
    <row r="69" spans="1:14" s="22" customFormat="1" ht="17.25" customHeight="1">
      <c r="A69" s="41">
        <v>50</v>
      </c>
      <c r="B69" s="68" t="s">
        <v>138</v>
      </c>
      <c r="C69" s="69" t="s">
        <v>139</v>
      </c>
      <c r="D69" s="59" t="s">
        <v>34</v>
      </c>
      <c r="E69" s="45">
        <f t="shared" si="1"/>
        <v>207500</v>
      </c>
      <c r="F69" s="60">
        <v>132500</v>
      </c>
      <c r="G69" s="39"/>
      <c r="H69" s="61"/>
      <c r="I69" s="39"/>
      <c r="J69" s="112">
        <v>75000</v>
      </c>
      <c r="K69" s="39"/>
      <c r="L69" s="39"/>
      <c r="M69" s="63"/>
      <c r="N69" s="40"/>
    </row>
    <row r="70" spans="1:14" s="22" customFormat="1" ht="17.25" customHeight="1">
      <c r="A70" s="41">
        <v>51</v>
      </c>
      <c r="B70" s="57" t="s">
        <v>140</v>
      </c>
      <c r="C70" s="58" t="s">
        <v>141</v>
      </c>
      <c r="D70" s="59" t="s">
        <v>34</v>
      </c>
      <c r="E70" s="45">
        <f t="shared" si="1"/>
        <v>215000</v>
      </c>
      <c r="F70" s="60">
        <v>140000</v>
      </c>
      <c r="G70" s="39"/>
      <c r="H70" s="61"/>
      <c r="I70" s="39"/>
      <c r="J70" s="112">
        <v>75000</v>
      </c>
      <c r="K70" s="39"/>
      <c r="L70" s="39"/>
      <c r="M70" s="63"/>
      <c r="N70" s="40"/>
    </row>
    <row r="71" spans="1:14" s="22" customFormat="1" ht="17.25" customHeight="1">
      <c r="A71" s="41">
        <v>52</v>
      </c>
      <c r="B71" s="72" t="s">
        <v>142</v>
      </c>
      <c r="C71" s="58" t="s">
        <v>143</v>
      </c>
      <c r="D71" s="71" t="s">
        <v>34</v>
      </c>
      <c r="E71" s="45">
        <f t="shared" si="1"/>
        <v>207500</v>
      </c>
      <c r="F71" s="60">
        <v>132500</v>
      </c>
      <c r="G71" s="39"/>
      <c r="H71" s="61"/>
      <c r="I71" s="39"/>
      <c r="J71" s="113">
        <v>75000</v>
      </c>
      <c r="K71" s="39"/>
      <c r="L71" s="39"/>
      <c r="M71" s="63"/>
      <c r="N71" s="40"/>
    </row>
    <row r="72" spans="1:14" s="22" customFormat="1" ht="17.25" customHeight="1">
      <c r="A72" s="41">
        <v>53</v>
      </c>
      <c r="B72" s="42" t="s">
        <v>144</v>
      </c>
      <c r="C72" s="43" t="s">
        <v>145</v>
      </c>
      <c r="D72" s="59" t="s">
        <v>34</v>
      </c>
      <c r="E72" s="45">
        <f t="shared" si="1"/>
        <v>630000</v>
      </c>
      <c r="F72" s="60">
        <v>405000</v>
      </c>
      <c r="G72" s="39"/>
      <c r="H72" s="61"/>
      <c r="I72" s="39"/>
      <c r="J72" s="112">
        <v>225000</v>
      </c>
      <c r="K72" s="39"/>
      <c r="L72" s="39"/>
      <c r="M72" s="63"/>
      <c r="N72" s="40"/>
    </row>
    <row r="73" spans="1:14" s="22" customFormat="1" ht="17.25" customHeight="1">
      <c r="A73" s="41">
        <v>54</v>
      </c>
      <c r="B73" s="57" t="s">
        <v>146</v>
      </c>
      <c r="C73" s="58" t="s">
        <v>147</v>
      </c>
      <c r="D73" s="59" t="s">
        <v>34</v>
      </c>
      <c r="E73" s="45">
        <f t="shared" si="1"/>
        <v>167500</v>
      </c>
      <c r="F73" s="60">
        <v>107500</v>
      </c>
      <c r="G73" s="39"/>
      <c r="H73" s="61"/>
      <c r="I73" s="39"/>
      <c r="J73" s="112">
        <v>60000</v>
      </c>
      <c r="K73" s="39"/>
      <c r="L73" s="39"/>
      <c r="M73" s="62"/>
      <c r="N73" s="40"/>
    </row>
    <row r="74" spans="1:14" s="22" customFormat="1" ht="17.25" customHeight="1">
      <c r="A74" s="41">
        <v>55</v>
      </c>
      <c r="B74" s="64" t="s">
        <v>148</v>
      </c>
      <c r="C74" s="65" t="s">
        <v>149</v>
      </c>
      <c r="D74" s="59" t="s">
        <v>34</v>
      </c>
      <c r="E74" s="45">
        <f t="shared" si="1"/>
        <v>502500</v>
      </c>
      <c r="F74" s="60">
        <v>322500</v>
      </c>
      <c r="G74" s="39"/>
      <c r="H74" s="61"/>
      <c r="I74" s="39"/>
      <c r="J74" s="112">
        <v>180000</v>
      </c>
      <c r="K74" s="39"/>
      <c r="L74" s="39"/>
      <c r="M74" s="63"/>
      <c r="N74" s="40"/>
    </row>
    <row r="75" spans="1:14" s="22" customFormat="1" ht="17.25" customHeight="1">
      <c r="A75" s="41">
        <v>56</v>
      </c>
      <c r="B75" s="66" t="s">
        <v>150</v>
      </c>
      <c r="C75" s="67" t="s">
        <v>151</v>
      </c>
      <c r="D75" s="59" t="s">
        <v>34</v>
      </c>
      <c r="E75" s="45">
        <f t="shared" si="1"/>
        <v>335000</v>
      </c>
      <c r="F75" s="60">
        <v>215000</v>
      </c>
      <c r="G75" s="39"/>
      <c r="H75" s="61"/>
      <c r="I75" s="39"/>
      <c r="J75" s="112">
        <v>120000</v>
      </c>
      <c r="K75" s="39"/>
      <c r="L75" s="39"/>
      <c r="M75" s="63"/>
      <c r="N75" s="40"/>
    </row>
    <row r="76" spans="1:14" s="22" customFormat="1" ht="17.25" customHeight="1">
      <c r="A76" s="41">
        <v>57</v>
      </c>
      <c r="B76" s="68" t="s">
        <v>152</v>
      </c>
      <c r="C76" s="69" t="s">
        <v>153</v>
      </c>
      <c r="D76" s="59" t="s">
        <v>34</v>
      </c>
      <c r="E76" s="45">
        <f t="shared" si="1"/>
        <v>335000</v>
      </c>
      <c r="F76" s="60">
        <v>215000</v>
      </c>
      <c r="G76" s="39"/>
      <c r="H76" s="61"/>
      <c r="I76" s="39"/>
      <c r="J76" s="112">
        <v>120000</v>
      </c>
      <c r="K76" s="39"/>
      <c r="L76" s="39"/>
      <c r="M76" s="63"/>
      <c r="N76" s="40"/>
    </row>
    <row r="77" spans="1:14" s="22" customFormat="1" ht="17.25" customHeight="1">
      <c r="A77" s="41">
        <v>58</v>
      </c>
      <c r="B77" s="57" t="s">
        <v>154</v>
      </c>
      <c r="C77" s="58" t="s">
        <v>155</v>
      </c>
      <c r="D77" s="59" t="s">
        <v>34</v>
      </c>
      <c r="E77" s="45">
        <f t="shared" si="1"/>
        <v>335000</v>
      </c>
      <c r="F77" s="60">
        <v>215000</v>
      </c>
      <c r="G77" s="39"/>
      <c r="H77" s="61"/>
      <c r="I77" s="39"/>
      <c r="J77" s="112">
        <v>120000</v>
      </c>
      <c r="K77" s="39"/>
      <c r="L77" s="39"/>
      <c r="M77" s="63"/>
      <c r="N77" s="40"/>
    </row>
    <row r="78" spans="1:14" s="22" customFormat="1" ht="17.25" customHeight="1">
      <c r="A78" s="41">
        <v>59</v>
      </c>
      <c r="B78" s="42" t="s">
        <v>156</v>
      </c>
      <c r="C78" s="43" t="s">
        <v>157</v>
      </c>
      <c r="D78" s="59" t="s">
        <v>34</v>
      </c>
      <c r="E78" s="45">
        <f t="shared" si="1"/>
        <v>295000</v>
      </c>
      <c r="F78" s="60">
        <v>190000</v>
      </c>
      <c r="G78" s="39"/>
      <c r="H78" s="61"/>
      <c r="I78" s="39"/>
      <c r="J78" s="112">
        <v>105000</v>
      </c>
      <c r="K78" s="39"/>
      <c r="L78" s="39"/>
      <c r="M78" s="63"/>
      <c r="N78" s="40"/>
    </row>
    <row r="79" spans="1:14" s="22" customFormat="1" ht="17.25" customHeight="1">
      <c r="A79" s="41">
        <v>60</v>
      </c>
      <c r="B79" s="57" t="s">
        <v>158</v>
      </c>
      <c r="C79" s="58" t="s">
        <v>159</v>
      </c>
      <c r="D79" s="59" t="s">
        <v>34</v>
      </c>
      <c r="E79" s="45">
        <f t="shared" si="1"/>
        <v>550000</v>
      </c>
      <c r="F79" s="60">
        <v>355000</v>
      </c>
      <c r="G79" s="39"/>
      <c r="H79" s="61"/>
      <c r="I79" s="39"/>
      <c r="J79" s="112">
        <v>195000</v>
      </c>
      <c r="K79" s="39"/>
      <c r="L79" s="39"/>
      <c r="M79" s="62"/>
      <c r="N79" s="40"/>
    </row>
    <row r="80" spans="1:14" s="22" customFormat="1" ht="17.25" customHeight="1">
      <c r="A80" s="41">
        <v>61</v>
      </c>
      <c r="B80" s="64" t="s">
        <v>160</v>
      </c>
      <c r="C80" s="65" t="s">
        <v>161</v>
      </c>
      <c r="D80" s="59" t="s">
        <v>34</v>
      </c>
      <c r="E80" s="45">
        <f t="shared" si="1"/>
        <v>750000</v>
      </c>
      <c r="F80" s="60">
        <v>480000</v>
      </c>
      <c r="G80" s="39"/>
      <c r="H80" s="61"/>
      <c r="I80" s="39"/>
      <c r="J80" s="112">
        <v>270000</v>
      </c>
      <c r="K80" s="39"/>
      <c r="L80" s="39"/>
      <c r="M80" s="63"/>
      <c r="N80" s="40"/>
    </row>
    <row r="81" spans="1:15" s="22" customFormat="1" ht="17.25" customHeight="1">
      <c r="A81" s="41">
        <v>62</v>
      </c>
      <c r="B81" s="66" t="s">
        <v>162</v>
      </c>
      <c r="C81" s="67" t="s">
        <v>163</v>
      </c>
      <c r="D81" s="59" t="s">
        <v>34</v>
      </c>
      <c r="E81" s="45">
        <f t="shared" si="1"/>
        <v>1005000</v>
      </c>
      <c r="F81" s="60">
        <v>645000</v>
      </c>
      <c r="G81" s="39"/>
      <c r="H81" s="61"/>
      <c r="I81" s="39"/>
      <c r="J81" s="112">
        <v>360000</v>
      </c>
      <c r="K81" s="39"/>
      <c r="L81" s="39"/>
      <c r="M81" s="63"/>
      <c r="N81" s="40"/>
    </row>
    <row r="82" spans="1:15" s="22" customFormat="1" ht="17.25" customHeight="1">
      <c r="A82" s="41">
        <v>63</v>
      </c>
      <c r="B82" s="57" t="s">
        <v>164</v>
      </c>
      <c r="C82" s="58" t="s">
        <v>165</v>
      </c>
      <c r="D82" s="59" t="s">
        <v>34</v>
      </c>
      <c r="E82" s="45">
        <f t="shared" si="1"/>
        <v>295000</v>
      </c>
      <c r="F82" s="60">
        <v>190000</v>
      </c>
      <c r="G82" s="61"/>
      <c r="H82" s="39"/>
      <c r="I82" s="60"/>
      <c r="J82" s="114">
        <v>105000</v>
      </c>
      <c r="K82" s="39"/>
      <c r="L82" s="39"/>
      <c r="M82" s="39"/>
      <c r="N82" s="40"/>
    </row>
    <row r="83" spans="1:15" s="22" customFormat="1" ht="18.75" customHeight="1">
      <c r="A83" s="73" t="s">
        <v>170</v>
      </c>
      <c r="B83" s="74" t="s">
        <v>171</v>
      </c>
      <c r="C83" s="75"/>
      <c r="D83" s="75"/>
      <c r="E83" s="76">
        <v>0</v>
      </c>
      <c r="F83" s="76"/>
      <c r="G83" s="76"/>
      <c r="H83" s="77"/>
      <c r="I83" s="77"/>
      <c r="J83" s="77">
        <v>0</v>
      </c>
      <c r="K83" s="77"/>
      <c r="L83" s="77"/>
      <c r="M83" s="78"/>
      <c r="N83" s="79"/>
    </row>
    <row r="84" spans="1:15" s="22" customFormat="1" ht="21.75" customHeight="1">
      <c r="A84" s="80" t="s">
        <v>187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1"/>
    </row>
    <row r="85" spans="1:15" s="22" customFormat="1" ht="22.5" customHeight="1">
      <c r="A85" s="82" t="s">
        <v>173</v>
      </c>
      <c r="B85" s="82"/>
      <c r="C85" s="82"/>
      <c r="D85" s="82"/>
      <c r="E85" s="19"/>
      <c r="F85" s="19"/>
      <c r="G85" s="19"/>
      <c r="H85" s="19"/>
      <c r="I85" s="19"/>
      <c r="J85" s="19"/>
      <c r="K85" s="19"/>
      <c r="L85" s="19"/>
      <c r="M85" s="19"/>
      <c r="N85" s="27"/>
    </row>
    <row r="86" spans="1:15" s="22" customFormat="1" ht="15.4" customHeight="1">
      <c r="A86" s="83"/>
      <c r="B86" s="83"/>
      <c r="C86" s="83"/>
      <c r="D86" s="84"/>
      <c r="E86" s="84"/>
      <c r="F86" s="84"/>
      <c r="G86" s="84"/>
      <c r="H86" s="84"/>
      <c r="I86" s="84"/>
      <c r="J86" s="84"/>
      <c r="K86" s="84"/>
      <c r="L86" s="85"/>
      <c r="M86" s="84"/>
      <c r="N86" s="27"/>
    </row>
    <row r="87" spans="1:15" s="22" customFormat="1" ht="13.5" customHeight="1">
      <c r="A87" s="86"/>
      <c r="B87" s="87"/>
      <c r="C87" s="88"/>
      <c r="D87" s="89"/>
      <c r="E87" s="90"/>
      <c r="F87" s="90"/>
      <c r="G87" s="90"/>
      <c r="H87" s="90"/>
      <c r="I87" s="90"/>
      <c r="J87" s="90"/>
      <c r="K87" s="84"/>
      <c r="L87" s="85"/>
      <c r="M87" s="84"/>
      <c r="N87" s="27"/>
    </row>
    <row r="88" spans="1:15" s="22" customFormat="1" ht="13.5" customHeight="1">
      <c r="A88" s="86"/>
      <c r="B88" s="87"/>
      <c r="C88" s="88"/>
      <c r="D88" s="89"/>
      <c r="E88" s="90"/>
      <c r="F88" s="90"/>
      <c r="G88" s="90"/>
      <c r="H88" s="90"/>
      <c r="I88" s="90"/>
      <c r="J88" s="90"/>
      <c r="K88" s="91"/>
      <c r="L88" s="92"/>
      <c r="M88" s="91"/>
      <c r="N88" s="27"/>
    </row>
    <row r="89" spans="1:15" s="98" customFormat="1" ht="15.4" customHeight="1">
      <c r="A89" s="86"/>
      <c r="B89" s="87"/>
      <c r="C89" s="88"/>
      <c r="D89" s="93"/>
      <c r="E89" s="93"/>
      <c r="F89" s="93"/>
      <c r="G89" s="94"/>
      <c r="H89" s="95"/>
      <c r="I89" s="96" t="s">
        <v>174</v>
      </c>
      <c r="J89" s="96"/>
      <c r="K89" s="96"/>
      <c r="L89" s="96"/>
      <c r="M89" s="96"/>
      <c r="N89" s="97"/>
      <c r="O89" s="97"/>
    </row>
    <row r="90" spans="1:15" s="22" customFormat="1" ht="15.4" customHeight="1">
      <c r="A90" s="99" t="s">
        <v>175</v>
      </c>
      <c r="B90" s="99"/>
      <c r="C90" s="99"/>
      <c r="E90" s="99" t="s">
        <v>176</v>
      </c>
      <c r="F90" s="99"/>
      <c r="G90" s="99"/>
      <c r="H90" s="99" t="s">
        <v>177</v>
      </c>
      <c r="I90" s="99"/>
      <c r="J90" s="99"/>
      <c r="K90" s="99"/>
      <c r="L90" s="99"/>
      <c r="M90" s="99"/>
      <c r="N90" s="27"/>
    </row>
    <row r="91" spans="1:15" s="22" customFormat="1" ht="15.4" customHeight="1">
      <c r="A91" s="100"/>
      <c r="B91" s="101"/>
      <c r="C91" s="102"/>
      <c r="E91" s="101"/>
      <c r="F91" s="101"/>
      <c r="G91" s="101"/>
      <c r="I91" s="101"/>
      <c r="J91" s="100"/>
      <c r="K91" s="101"/>
      <c r="L91" s="101"/>
      <c r="M91" s="101"/>
      <c r="N91" s="27"/>
    </row>
    <row r="92" spans="1:15" s="22" customFormat="1" ht="40.5" customHeight="1">
      <c r="A92" s="100"/>
      <c r="B92" s="100"/>
      <c r="C92" s="103"/>
      <c r="E92" s="100"/>
      <c r="F92" s="100"/>
      <c r="G92" s="100"/>
      <c r="H92" s="100"/>
      <c r="I92" s="100"/>
      <c r="J92" s="100"/>
      <c r="K92" s="100"/>
      <c r="L92" s="100"/>
      <c r="M92" s="100"/>
      <c r="N92" s="27"/>
    </row>
    <row r="93" spans="1:15" s="22" customFormat="1" ht="18" customHeight="1">
      <c r="A93" s="104" t="s">
        <v>178</v>
      </c>
      <c r="B93" s="104"/>
      <c r="C93" s="104"/>
      <c r="E93" s="104" t="s">
        <v>179</v>
      </c>
      <c r="F93" s="104"/>
      <c r="G93" s="104"/>
      <c r="H93" s="104" t="s">
        <v>180</v>
      </c>
      <c r="I93" s="104"/>
      <c r="J93" s="104"/>
      <c r="K93" s="104"/>
      <c r="L93" s="104"/>
      <c r="M93" s="104"/>
      <c r="N93" s="27"/>
    </row>
    <row r="94" spans="1:15" s="22" customFormat="1">
      <c r="A94" s="105"/>
      <c r="B94" s="105"/>
      <c r="C94" s="105"/>
      <c r="D94" s="106"/>
      <c r="E94" s="105"/>
      <c r="F94" s="105"/>
      <c r="G94" s="105"/>
      <c r="I94" s="107"/>
      <c r="J94" s="105"/>
      <c r="K94" s="105"/>
      <c r="L94" s="105"/>
      <c r="M94" s="107"/>
      <c r="N94" s="21"/>
    </row>
    <row r="95" spans="1:15" s="22" customFormat="1">
      <c r="A95" s="108" t="s">
        <v>181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21"/>
    </row>
    <row r="96" spans="1:15" s="22" customFormat="1">
      <c r="A96" s="105"/>
      <c r="B96" s="105"/>
      <c r="C96" s="105"/>
      <c r="D96" s="105"/>
      <c r="E96" s="105"/>
      <c r="F96" s="105"/>
      <c r="G96" s="109" t="s">
        <v>182</v>
      </c>
      <c r="H96" s="109"/>
      <c r="I96" s="109"/>
      <c r="J96" s="109"/>
      <c r="K96" s="109"/>
      <c r="L96" s="109"/>
      <c r="M96" s="109"/>
      <c r="N96" s="21"/>
    </row>
    <row r="97" spans="1:14" s="22" customFormat="1">
      <c r="A97" s="100"/>
      <c r="B97" s="110" t="s">
        <v>183</v>
      </c>
      <c r="C97" s="110"/>
      <c r="D97" s="110"/>
      <c r="E97" s="100"/>
      <c r="F97" s="100"/>
      <c r="G97" s="110" t="s">
        <v>184</v>
      </c>
      <c r="H97" s="110"/>
      <c r="I97" s="110"/>
      <c r="J97" s="110"/>
      <c r="K97" s="110"/>
      <c r="L97" s="110"/>
      <c r="M97" s="110"/>
      <c r="N97" s="21"/>
    </row>
    <row r="98" spans="1:14" s="22" customFormat="1">
      <c r="A98" s="107"/>
      <c r="B98" s="110"/>
      <c r="C98" s="110"/>
      <c r="D98" s="110"/>
      <c r="E98" s="100"/>
      <c r="F98" s="100"/>
      <c r="G98" s="110"/>
      <c r="H98" s="110"/>
      <c r="I98" s="110"/>
      <c r="J98" s="110"/>
      <c r="K98" s="110"/>
      <c r="L98" s="110"/>
      <c r="M98" s="110"/>
      <c r="N98" s="21"/>
    </row>
    <row r="99" spans="1:14" s="22" customFormat="1">
      <c r="A99" s="100"/>
      <c r="B99" s="100"/>
      <c r="C99" s="100"/>
      <c r="D99" s="100"/>
      <c r="E99" s="100"/>
      <c r="F99" s="100"/>
      <c r="G99" s="110"/>
      <c r="H99" s="110"/>
      <c r="I99" s="110"/>
      <c r="J99" s="110"/>
      <c r="K99" s="110"/>
      <c r="L99" s="110"/>
      <c r="M99" s="110"/>
      <c r="N99" s="21"/>
    </row>
    <row r="100" spans="1:14" s="22" customFormat="1">
      <c r="A100" s="19"/>
      <c r="B100" s="19"/>
      <c r="C100" s="19"/>
      <c r="D100" s="19"/>
      <c r="E100" s="19"/>
      <c r="F100" s="19"/>
      <c r="G100" s="19"/>
      <c r="H100" s="19"/>
      <c r="I100" s="111"/>
      <c r="J100" s="111"/>
      <c r="K100" s="111"/>
      <c r="L100" s="111"/>
      <c r="M100" s="111"/>
      <c r="N100" s="21"/>
    </row>
    <row r="101" spans="1:14" s="22" customFormat="1">
      <c r="C101" s="103"/>
    </row>
  </sheetData>
  <mergeCells count="46">
    <mergeCell ref="A100:H100"/>
    <mergeCell ref="I100:M100"/>
    <mergeCell ref="A93:C93"/>
    <mergeCell ref="E93:G93"/>
    <mergeCell ref="H93:M93"/>
    <mergeCell ref="A95:M95"/>
    <mergeCell ref="G96:M96"/>
    <mergeCell ref="B97:D98"/>
    <mergeCell ref="G97:M99"/>
    <mergeCell ref="D86:J86"/>
    <mergeCell ref="K86:K87"/>
    <mergeCell ref="L86:L87"/>
    <mergeCell ref="M86:M87"/>
    <mergeCell ref="I89:M89"/>
    <mergeCell ref="A90:C90"/>
    <mergeCell ref="E90:G90"/>
    <mergeCell ref="H90:M90"/>
    <mergeCell ref="C17:D17"/>
    <mergeCell ref="B18:D18"/>
    <mergeCell ref="B19:D19"/>
    <mergeCell ref="B83:D83"/>
    <mergeCell ref="A84:M84"/>
    <mergeCell ref="A85:D85"/>
    <mergeCell ref="E85:M85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8:B8"/>
    <mergeCell ref="C8:M8"/>
    <mergeCell ref="A9:B9"/>
    <mergeCell ref="C9:M10"/>
    <mergeCell ref="A10:B10"/>
    <mergeCell ref="A11:D11"/>
    <mergeCell ref="E11:M11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41" bottom="0" header="0.23622047244094491" footer="0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7"/>
  <sheetViews>
    <sheetView showGridLines="0" topLeftCell="A75" workbookViewId="0">
      <selection activeCell="B87" sqref="B87:D87"/>
    </sheetView>
  </sheetViews>
  <sheetFormatPr defaultRowHeight="12.75"/>
  <cols>
    <col min="1" max="1" width="6.6640625" style="5" customWidth="1"/>
    <col min="2" max="2" width="30.83203125" style="5" customWidth="1"/>
    <col min="3" max="3" width="19.1640625" style="9" customWidth="1"/>
    <col min="4" max="4" width="36" style="5" customWidth="1"/>
    <col min="5" max="5" width="14.5" style="5" customWidth="1"/>
    <col min="6" max="6" width="12" style="5" customWidth="1"/>
    <col min="7" max="7" width="12.83203125" style="5" customWidth="1"/>
    <col min="8" max="8" width="11.83203125" style="5" customWidth="1"/>
    <col min="9" max="9" width="9.83203125" style="5" customWidth="1"/>
    <col min="10" max="10" width="13.6640625" style="5" customWidth="1"/>
    <col min="11" max="11" width="9.83203125" style="5" customWidth="1"/>
    <col min="12" max="12" width="12" style="5" customWidth="1"/>
    <col min="13" max="13" width="15.6640625" style="5" customWidth="1"/>
    <col min="14" max="14" width="16.83203125" style="5" customWidth="1"/>
    <col min="15" max="15" width="13.33203125" style="5" bestFit="1" customWidth="1"/>
    <col min="16" max="16" width="10.5" style="5" bestFit="1" customWidth="1"/>
    <col min="17" max="16384" width="9.33203125" style="5"/>
  </cols>
  <sheetData>
    <row r="1" spans="1:16" ht="15.4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 t="s">
        <v>0</v>
      </c>
      <c r="N1" s="4"/>
      <c r="P1" s="3"/>
    </row>
    <row r="2" spans="1:16" ht="18.7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2</v>
      </c>
    </row>
    <row r="3" spans="1:16" ht="15.4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 t="s">
        <v>4</v>
      </c>
    </row>
    <row r="4" spans="1:16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6" ht="2.65" customHeight="1">
      <c r="E5" s="10"/>
      <c r="F5" s="10"/>
      <c r="G5" s="10"/>
      <c r="N5" s="4"/>
    </row>
    <row r="6" spans="1:16" ht="18.75" customHeight="1">
      <c r="A6" s="11"/>
      <c r="B6" s="11"/>
      <c r="C6" s="6" t="s">
        <v>5</v>
      </c>
      <c r="D6" s="6"/>
      <c r="E6" s="6" t="s">
        <v>6</v>
      </c>
      <c r="F6" s="6"/>
      <c r="G6" s="6"/>
      <c r="H6" s="2"/>
      <c r="I6" s="2"/>
      <c r="J6" s="12"/>
      <c r="K6" s="11"/>
      <c r="L6" s="11"/>
      <c r="M6" s="11"/>
    </row>
    <row r="7" spans="1:16">
      <c r="E7" s="10"/>
      <c r="F7" s="10"/>
      <c r="G7" s="10"/>
    </row>
    <row r="8" spans="1:16" ht="15.4" customHeight="1">
      <c r="A8" s="13" t="s">
        <v>7</v>
      </c>
      <c r="B8" s="13"/>
      <c r="C8" s="14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6">
      <c r="A9" s="13" t="s">
        <v>9</v>
      </c>
      <c r="B9" s="13"/>
      <c r="C9" s="14">
        <v>1077976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</row>
    <row r="10" spans="1:16" hidden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</row>
    <row r="11" spans="1:16">
      <c r="A11" s="13" t="s">
        <v>10</v>
      </c>
      <c r="B11" s="13"/>
      <c r="C11" s="13"/>
      <c r="D11" s="13"/>
      <c r="E11" s="15" t="s">
        <v>11</v>
      </c>
      <c r="F11" s="15"/>
      <c r="G11" s="16"/>
      <c r="H11" s="16"/>
      <c r="I11" s="16"/>
      <c r="J11" s="16"/>
      <c r="K11" s="16"/>
      <c r="L11" s="16"/>
      <c r="M11" s="16"/>
      <c r="N11" s="4"/>
    </row>
    <row r="12" spans="1:16" ht="16.149999999999999" customHeight="1">
      <c r="A12" s="17" t="s">
        <v>12</v>
      </c>
      <c r="B12" s="2"/>
      <c r="C12" s="18" t="s">
        <v>13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</row>
    <row r="13" spans="1:16" ht="1.7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6" s="22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 t="s">
        <v>14</v>
      </c>
      <c r="M14" s="20"/>
      <c r="N14" s="21"/>
    </row>
    <row r="15" spans="1:16" s="22" customFormat="1" ht="18.75" customHeight="1">
      <c r="A15" s="23" t="s">
        <v>15</v>
      </c>
      <c r="B15" s="23" t="s">
        <v>16</v>
      </c>
      <c r="C15" s="23" t="s">
        <v>17</v>
      </c>
      <c r="D15" s="23"/>
      <c r="E15" s="23" t="s">
        <v>18</v>
      </c>
      <c r="F15" s="24" t="s">
        <v>19</v>
      </c>
      <c r="G15" s="25"/>
      <c r="H15" s="25"/>
      <c r="I15" s="25"/>
      <c r="J15" s="25"/>
      <c r="K15" s="25"/>
      <c r="L15" s="26"/>
      <c r="M15" s="23" t="s">
        <v>20</v>
      </c>
      <c r="N15" s="27"/>
    </row>
    <row r="16" spans="1:16" s="22" customFormat="1" ht="59.25" customHeight="1">
      <c r="A16" s="23"/>
      <c r="B16" s="23"/>
      <c r="C16" s="28" t="s">
        <v>21</v>
      </c>
      <c r="D16" s="28" t="s">
        <v>22</v>
      </c>
      <c r="E16" s="23"/>
      <c r="F16" s="29" t="s">
        <v>23</v>
      </c>
      <c r="G16" s="29" t="s">
        <v>24</v>
      </c>
      <c r="H16" s="29" t="s">
        <v>25</v>
      </c>
      <c r="I16" s="29" t="s">
        <v>26</v>
      </c>
      <c r="J16" s="29" t="s">
        <v>27</v>
      </c>
      <c r="K16" s="29" t="s">
        <v>28</v>
      </c>
      <c r="L16" s="29" t="s">
        <v>29</v>
      </c>
      <c r="M16" s="23"/>
      <c r="N16" s="27"/>
    </row>
    <row r="17" spans="1:17" s="22" customFormat="1">
      <c r="A17" s="29">
        <v>1</v>
      </c>
      <c r="B17" s="29">
        <v>2</v>
      </c>
      <c r="C17" s="30">
        <v>3</v>
      </c>
      <c r="D17" s="30"/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7"/>
    </row>
    <row r="18" spans="1:17" s="22" customFormat="1" ht="19.5" customHeight="1">
      <c r="A18" s="31"/>
      <c r="B18" s="32" t="s">
        <v>18</v>
      </c>
      <c r="C18" s="32"/>
      <c r="D18" s="32"/>
      <c r="E18" s="33">
        <f>E19</f>
        <v>49211500</v>
      </c>
      <c r="F18" s="33">
        <f t="shared" ref="F18:I18" si="0">F19</f>
        <v>32396500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>J19</f>
        <v>16815000</v>
      </c>
      <c r="K18" s="33">
        <f>SUM(K20:K81)</f>
        <v>0</v>
      </c>
      <c r="L18" s="33">
        <f>SUM(L20:L81)</f>
        <v>0</v>
      </c>
      <c r="M18" s="33">
        <f>SUM(M20:M81)</f>
        <v>0</v>
      </c>
      <c r="N18" s="33">
        <f>7733000+4940000</f>
        <v>12673000</v>
      </c>
      <c r="O18" s="34">
        <f>2280000-J18</f>
        <v>-14535000</v>
      </c>
      <c r="Q18" s="34"/>
    </row>
    <row r="19" spans="1:17" s="22" customFormat="1">
      <c r="A19" s="35" t="s">
        <v>30</v>
      </c>
      <c r="B19" s="36" t="s">
        <v>31</v>
      </c>
      <c r="C19" s="37"/>
      <c r="D19" s="38"/>
      <c r="E19" s="39">
        <f>SUM(E20:E88)</f>
        <v>49211500</v>
      </c>
      <c r="F19" s="39">
        <f>SUM(F20:F88)</f>
        <v>32396500</v>
      </c>
      <c r="G19" s="39">
        <f>SUM(G20:G88)</f>
        <v>0</v>
      </c>
      <c r="H19" s="39">
        <f>SUM(H20:H81)</f>
        <v>0</v>
      </c>
      <c r="I19" s="39">
        <f>SUM(I20:I81)</f>
        <v>0</v>
      </c>
      <c r="J19" s="39">
        <f>SUM(J20:J88)</f>
        <v>16815000</v>
      </c>
      <c r="K19" s="39">
        <f>SUM(K20:K81)</f>
        <v>0</v>
      </c>
      <c r="L19" s="39">
        <f>SUM(L20:L81)</f>
        <v>0</v>
      </c>
      <c r="M19" s="39">
        <f>SUM(M20:M81)</f>
        <v>0</v>
      </c>
      <c r="N19" s="40">
        <f>E18-14953000</f>
        <v>34258500</v>
      </c>
    </row>
    <row r="20" spans="1:17" s="7" customFormat="1" ht="17.25" customHeight="1">
      <c r="A20" s="41">
        <v>1</v>
      </c>
      <c r="B20" s="42" t="s">
        <v>32</v>
      </c>
      <c r="C20" s="43" t="s">
        <v>33</v>
      </c>
      <c r="D20" s="44" t="s">
        <v>34</v>
      </c>
      <c r="E20" s="45">
        <f>F20+J20</f>
        <v>877500</v>
      </c>
      <c r="F20" s="46">
        <v>577500</v>
      </c>
      <c r="G20" s="45"/>
      <c r="H20" s="47"/>
      <c r="I20" s="45"/>
      <c r="J20" s="46">
        <v>300000</v>
      </c>
      <c r="K20" s="45"/>
      <c r="L20" s="45"/>
      <c r="M20" s="48"/>
      <c r="N20" s="49">
        <f>F19+J19</f>
        <v>49211500</v>
      </c>
    </row>
    <row r="21" spans="1:17" s="7" customFormat="1" ht="17.25" customHeight="1">
      <c r="A21" s="41">
        <v>2</v>
      </c>
      <c r="B21" s="50" t="s">
        <v>35</v>
      </c>
      <c r="C21" s="51" t="s">
        <v>36</v>
      </c>
      <c r="D21" s="44" t="s">
        <v>34</v>
      </c>
      <c r="E21" s="45">
        <f t="shared" ref="E21:E88" si="1">F21+J21</f>
        <v>632500</v>
      </c>
      <c r="F21" s="46">
        <v>422500</v>
      </c>
      <c r="G21" s="45"/>
      <c r="H21" s="47"/>
      <c r="I21" s="45"/>
      <c r="J21" s="46">
        <v>210000</v>
      </c>
      <c r="K21" s="45"/>
      <c r="L21" s="45"/>
      <c r="M21" s="52"/>
      <c r="N21" s="49"/>
    </row>
    <row r="22" spans="1:17" s="7" customFormat="1" ht="17.25" customHeight="1">
      <c r="A22" s="41">
        <v>3</v>
      </c>
      <c r="B22" s="53" t="s">
        <v>37</v>
      </c>
      <c r="C22" s="54" t="s">
        <v>38</v>
      </c>
      <c r="D22" s="44" t="s">
        <v>34</v>
      </c>
      <c r="E22" s="45">
        <f t="shared" si="1"/>
        <v>672500</v>
      </c>
      <c r="F22" s="46">
        <v>447500</v>
      </c>
      <c r="G22" s="45"/>
      <c r="H22" s="47"/>
      <c r="I22" s="45"/>
      <c r="J22" s="46">
        <v>225000</v>
      </c>
      <c r="K22" s="45"/>
      <c r="L22" s="45"/>
      <c r="M22" s="52"/>
      <c r="N22" s="49"/>
    </row>
    <row r="23" spans="1:17" s="7" customFormat="1" ht="17.25" customHeight="1">
      <c r="A23" s="41">
        <v>4</v>
      </c>
      <c r="B23" s="55" t="s">
        <v>39</v>
      </c>
      <c r="C23" s="56" t="s">
        <v>40</v>
      </c>
      <c r="D23" s="44" t="s">
        <v>34</v>
      </c>
      <c r="E23" s="45">
        <f t="shared" si="1"/>
        <v>750000</v>
      </c>
      <c r="F23" s="46">
        <v>495000</v>
      </c>
      <c r="G23" s="45"/>
      <c r="H23" s="47"/>
      <c r="I23" s="45"/>
      <c r="J23" s="46">
        <v>255000</v>
      </c>
      <c r="K23" s="45"/>
      <c r="L23" s="45"/>
      <c r="M23" s="52"/>
      <c r="N23" s="49"/>
    </row>
    <row r="24" spans="1:17" s="7" customFormat="1" ht="17.25" customHeight="1">
      <c r="A24" s="41">
        <v>5</v>
      </c>
      <c r="B24" s="42" t="s">
        <v>41</v>
      </c>
      <c r="C24" s="43" t="s">
        <v>42</v>
      </c>
      <c r="D24" s="44" t="s">
        <v>34</v>
      </c>
      <c r="E24" s="45">
        <f t="shared" si="1"/>
        <v>730000</v>
      </c>
      <c r="F24" s="46">
        <v>475000</v>
      </c>
      <c r="G24" s="45"/>
      <c r="H24" s="47"/>
      <c r="I24" s="45"/>
      <c r="J24" s="46">
        <v>255000</v>
      </c>
      <c r="K24" s="45"/>
      <c r="L24" s="45"/>
      <c r="M24" s="52"/>
      <c r="N24" s="49"/>
    </row>
    <row r="25" spans="1:17" s="22" customFormat="1" ht="17.25" customHeight="1">
      <c r="A25" s="41">
        <v>6</v>
      </c>
      <c r="B25" s="57" t="s">
        <v>43</v>
      </c>
      <c r="C25" s="58" t="s">
        <v>44</v>
      </c>
      <c r="D25" s="59" t="s">
        <v>34</v>
      </c>
      <c r="E25" s="45">
        <f t="shared" si="1"/>
        <v>692500</v>
      </c>
      <c r="F25" s="60">
        <v>452500</v>
      </c>
      <c r="G25" s="39"/>
      <c r="H25" s="61"/>
      <c r="I25" s="39"/>
      <c r="J25" s="60">
        <v>240000</v>
      </c>
      <c r="K25" s="39"/>
      <c r="L25" s="39"/>
      <c r="M25" s="62"/>
      <c r="N25" s="40"/>
    </row>
    <row r="26" spans="1:17" s="22" customFormat="1" ht="17.25" customHeight="1">
      <c r="A26" s="41">
        <v>7</v>
      </c>
      <c r="B26" s="42" t="s">
        <v>45</v>
      </c>
      <c r="C26" s="43" t="s">
        <v>46</v>
      </c>
      <c r="D26" s="59" t="s">
        <v>34</v>
      </c>
      <c r="E26" s="45">
        <f t="shared" si="1"/>
        <v>810000</v>
      </c>
      <c r="F26" s="60">
        <v>525000</v>
      </c>
      <c r="G26" s="39"/>
      <c r="H26" s="61"/>
      <c r="I26" s="39"/>
      <c r="J26" s="60">
        <v>285000</v>
      </c>
      <c r="K26" s="39"/>
      <c r="L26" s="39"/>
      <c r="M26" s="62"/>
      <c r="N26" s="40"/>
    </row>
    <row r="27" spans="1:17" s="22" customFormat="1" ht="17.25" customHeight="1">
      <c r="A27" s="41">
        <v>8</v>
      </c>
      <c r="B27" s="42" t="s">
        <v>47</v>
      </c>
      <c r="C27" s="43" t="s">
        <v>48</v>
      </c>
      <c r="D27" s="59" t="s">
        <v>34</v>
      </c>
      <c r="E27" s="45">
        <f t="shared" si="1"/>
        <v>805000</v>
      </c>
      <c r="F27" s="60">
        <v>535000</v>
      </c>
      <c r="G27" s="39"/>
      <c r="H27" s="61"/>
      <c r="I27" s="39"/>
      <c r="J27" s="60">
        <v>270000</v>
      </c>
      <c r="K27" s="39"/>
      <c r="L27" s="39"/>
      <c r="M27" s="63"/>
      <c r="N27" s="40"/>
    </row>
    <row r="28" spans="1:17" s="22" customFormat="1" ht="17.25" customHeight="1">
      <c r="A28" s="41">
        <v>9</v>
      </c>
      <c r="B28" s="57" t="s">
        <v>49</v>
      </c>
      <c r="C28" s="58" t="s">
        <v>50</v>
      </c>
      <c r="D28" s="59" t="s">
        <v>34</v>
      </c>
      <c r="E28" s="45">
        <f t="shared" si="1"/>
        <v>745000</v>
      </c>
      <c r="F28" s="60">
        <v>490000</v>
      </c>
      <c r="G28" s="39"/>
      <c r="H28" s="61"/>
      <c r="I28" s="39"/>
      <c r="J28" s="60">
        <v>255000</v>
      </c>
      <c r="K28" s="39"/>
      <c r="L28" s="39"/>
      <c r="M28" s="62"/>
      <c r="N28" s="40"/>
    </row>
    <row r="29" spans="1:17" s="22" customFormat="1" ht="17.25" customHeight="1">
      <c r="A29" s="41">
        <v>10</v>
      </c>
      <c r="B29" s="64" t="s">
        <v>51</v>
      </c>
      <c r="C29" s="65" t="s">
        <v>52</v>
      </c>
      <c r="D29" s="59" t="s">
        <v>34</v>
      </c>
      <c r="E29" s="45">
        <f t="shared" si="1"/>
        <v>590000</v>
      </c>
      <c r="F29" s="60">
        <v>380000</v>
      </c>
      <c r="G29" s="39"/>
      <c r="H29" s="61"/>
      <c r="I29" s="39"/>
      <c r="J29" s="60">
        <v>210000</v>
      </c>
      <c r="K29" s="39"/>
      <c r="L29" s="39"/>
      <c r="M29" s="63"/>
      <c r="N29" s="40"/>
    </row>
    <row r="30" spans="1:17" s="22" customFormat="1" ht="17.25" customHeight="1">
      <c r="A30" s="41">
        <v>11</v>
      </c>
      <c r="B30" s="66" t="s">
        <v>53</v>
      </c>
      <c r="C30" s="67" t="s">
        <v>54</v>
      </c>
      <c r="D30" s="59" t="s">
        <v>34</v>
      </c>
      <c r="E30" s="45">
        <f t="shared" si="1"/>
        <v>442500</v>
      </c>
      <c r="F30" s="60">
        <v>292500</v>
      </c>
      <c r="G30" s="39"/>
      <c r="H30" s="61"/>
      <c r="I30" s="39"/>
      <c r="J30" s="60">
        <v>150000</v>
      </c>
      <c r="K30" s="39"/>
      <c r="L30" s="39"/>
      <c r="M30" s="63"/>
      <c r="N30" s="40"/>
    </row>
    <row r="31" spans="1:17" s="22" customFormat="1" ht="17.25" customHeight="1">
      <c r="A31" s="41">
        <v>12</v>
      </c>
      <c r="B31" s="68" t="s">
        <v>55</v>
      </c>
      <c r="C31" s="69" t="s">
        <v>56</v>
      </c>
      <c r="D31" s="59" t="s">
        <v>34</v>
      </c>
      <c r="E31" s="45">
        <f t="shared" si="1"/>
        <v>792500</v>
      </c>
      <c r="F31" s="60">
        <v>522500</v>
      </c>
      <c r="G31" s="39"/>
      <c r="H31" s="61"/>
      <c r="I31" s="39"/>
      <c r="J31" s="60">
        <v>270000</v>
      </c>
      <c r="K31" s="39"/>
      <c r="L31" s="39"/>
      <c r="M31" s="63"/>
      <c r="N31" s="40"/>
    </row>
    <row r="32" spans="1:17" s="22" customFormat="1" ht="17.25" customHeight="1">
      <c r="A32" s="41">
        <v>13</v>
      </c>
      <c r="B32" s="57" t="s">
        <v>57</v>
      </c>
      <c r="C32" s="58" t="s">
        <v>58</v>
      </c>
      <c r="D32" s="59" t="s">
        <v>34</v>
      </c>
      <c r="E32" s="45">
        <f t="shared" si="1"/>
        <v>845000</v>
      </c>
      <c r="F32" s="60">
        <v>560000</v>
      </c>
      <c r="G32" s="39"/>
      <c r="H32" s="61"/>
      <c r="I32" s="39"/>
      <c r="J32" s="60">
        <v>285000</v>
      </c>
      <c r="K32" s="39"/>
      <c r="L32" s="39"/>
      <c r="M32" s="63"/>
      <c r="N32" s="40"/>
    </row>
    <row r="33" spans="1:14" s="22" customFormat="1" ht="17.25" customHeight="1">
      <c r="A33" s="41">
        <v>14</v>
      </c>
      <c r="B33" s="42" t="s">
        <v>59</v>
      </c>
      <c r="C33" s="43" t="s">
        <v>60</v>
      </c>
      <c r="D33" s="59" t="s">
        <v>34</v>
      </c>
      <c r="E33" s="45">
        <f t="shared" si="1"/>
        <v>750000</v>
      </c>
      <c r="F33" s="60">
        <v>480000</v>
      </c>
      <c r="G33" s="39"/>
      <c r="H33" s="61"/>
      <c r="I33" s="39"/>
      <c r="J33" s="60">
        <v>270000</v>
      </c>
      <c r="K33" s="39"/>
      <c r="L33" s="39"/>
      <c r="M33" s="63"/>
      <c r="N33" s="40"/>
    </row>
    <row r="34" spans="1:14" s="22" customFormat="1" ht="17.25" customHeight="1">
      <c r="A34" s="41">
        <v>15</v>
      </c>
      <c r="B34" s="70" t="s">
        <v>61</v>
      </c>
      <c r="C34" s="69">
        <v>5495215033387</v>
      </c>
      <c r="D34" s="71" t="s">
        <v>34</v>
      </c>
      <c r="E34" s="45">
        <f t="shared" si="1"/>
        <v>195000</v>
      </c>
      <c r="F34" s="60">
        <v>135000</v>
      </c>
      <c r="G34" s="39"/>
      <c r="H34" s="61"/>
      <c r="I34" s="39"/>
      <c r="J34" s="60">
        <v>60000</v>
      </c>
      <c r="K34" s="39"/>
      <c r="L34" s="39"/>
      <c r="M34" s="63"/>
      <c r="N34" s="40"/>
    </row>
    <row r="35" spans="1:14" s="22" customFormat="1" ht="17.25" customHeight="1">
      <c r="A35" s="41">
        <v>16</v>
      </c>
      <c r="B35" s="57" t="s">
        <v>62</v>
      </c>
      <c r="C35" s="58" t="s">
        <v>63</v>
      </c>
      <c r="D35" s="59" t="s">
        <v>34</v>
      </c>
      <c r="E35" s="45">
        <f t="shared" si="1"/>
        <v>222500</v>
      </c>
      <c r="F35" s="60">
        <v>147500</v>
      </c>
      <c r="G35" s="39"/>
      <c r="H35" s="61"/>
      <c r="I35" s="39"/>
      <c r="J35" s="60">
        <v>75000</v>
      </c>
      <c r="K35" s="39"/>
      <c r="L35" s="39"/>
      <c r="M35" s="62"/>
      <c r="N35" s="40"/>
    </row>
    <row r="36" spans="1:14" s="22" customFormat="1" ht="17.25" customHeight="1">
      <c r="A36" s="41">
        <v>17</v>
      </c>
      <c r="B36" s="57" t="s">
        <v>64</v>
      </c>
      <c r="C36" s="58" t="s">
        <v>65</v>
      </c>
      <c r="D36" s="59" t="s">
        <v>34</v>
      </c>
      <c r="E36" s="45">
        <f t="shared" si="1"/>
        <v>1227500</v>
      </c>
      <c r="F36" s="60">
        <v>807500</v>
      </c>
      <c r="G36" s="39"/>
      <c r="H36" s="61"/>
      <c r="I36" s="39"/>
      <c r="J36" s="60">
        <v>420000</v>
      </c>
      <c r="K36" s="39"/>
      <c r="L36" s="39"/>
      <c r="M36" s="62"/>
      <c r="N36" s="40"/>
    </row>
    <row r="37" spans="1:14" s="22" customFormat="1" ht="17.25" customHeight="1">
      <c r="A37" s="41">
        <v>18</v>
      </c>
      <c r="B37" s="64" t="s">
        <v>66</v>
      </c>
      <c r="C37" s="65" t="s">
        <v>67</v>
      </c>
      <c r="D37" s="59" t="s">
        <v>34</v>
      </c>
      <c r="E37" s="45">
        <f t="shared" si="1"/>
        <v>1305000</v>
      </c>
      <c r="F37" s="60">
        <v>855000</v>
      </c>
      <c r="G37" s="39"/>
      <c r="H37" s="61"/>
      <c r="I37" s="39"/>
      <c r="J37" s="60">
        <v>450000</v>
      </c>
      <c r="K37" s="39"/>
      <c r="L37" s="39"/>
      <c r="M37" s="63"/>
      <c r="N37" s="40"/>
    </row>
    <row r="38" spans="1:14" s="22" customFormat="1" ht="17.25" customHeight="1">
      <c r="A38" s="41">
        <v>19</v>
      </c>
      <c r="B38" s="66" t="s">
        <v>68</v>
      </c>
      <c r="C38" s="67" t="s">
        <v>69</v>
      </c>
      <c r="D38" s="59" t="s">
        <v>34</v>
      </c>
      <c r="E38" s="45">
        <f t="shared" si="1"/>
        <v>1215000</v>
      </c>
      <c r="F38" s="60">
        <v>795000</v>
      </c>
      <c r="G38" s="39"/>
      <c r="H38" s="61"/>
      <c r="I38" s="39"/>
      <c r="J38" s="60">
        <v>420000</v>
      </c>
      <c r="K38" s="39"/>
      <c r="L38" s="39"/>
      <c r="M38" s="63"/>
      <c r="N38" s="40"/>
    </row>
    <row r="39" spans="1:14" s="22" customFormat="1" ht="17.25" customHeight="1">
      <c r="A39" s="41">
        <v>20</v>
      </c>
      <c r="B39" s="68" t="s">
        <v>70</v>
      </c>
      <c r="C39" s="69" t="s">
        <v>71</v>
      </c>
      <c r="D39" s="59" t="s">
        <v>34</v>
      </c>
      <c r="E39" s="45">
        <f t="shared" si="1"/>
        <v>1195000</v>
      </c>
      <c r="F39" s="60">
        <v>790000</v>
      </c>
      <c r="G39" s="39"/>
      <c r="H39" s="61"/>
      <c r="I39" s="39"/>
      <c r="J39" s="60">
        <v>405000</v>
      </c>
      <c r="K39" s="39"/>
      <c r="L39" s="39"/>
      <c r="M39" s="63"/>
      <c r="N39" s="40"/>
    </row>
    <row r="40" spans="1:14" s="22" customFormat="1" ht="17.25" customHeight="1">
      <c r="A40" s="41">
        <v>21</v>
      </c>
      <c r="B40" s="42" t="s">
        <v>72</v>
      </c>
      <c r="C40" s="43" t="s">
        <v>73</v>
      </c>
      <c r="D40" s="59" t="s">
        <v>34</v>
      </c>
      <c r="E40" s="45">
        <f t="shared" si="1"/>
        <v>477500</v>
      </c>
      <c r="F40" s="60">
        <v>312500</v>
      </c>
      <c r="G40" s="39"/>
      <c r="H40" s="61"/>
      <c r="I40" s="39"/>
      <c r="J40" s="60">
        <v>165000</v>
      </c>
      <c r="K40" s="39"/>
      <c r="L40" s="39"/>
      <c r="M40" s="63"/>
      <c r="N40" s="40"/>
    </row>
    <row r="41" spans="1:14" s="22" customFormat="1" ht="17.25" customHeight="1">
      <c r="A41" s="41">
        <v>22</v>
      </c>
      <c r="B41" s="57" t="s">
        <v>74</v>
      </c>
      <c r="C41" s="58" t="s">
        <v>75</v>
      </c>
      <c r="D41" s="59" t="s">
        <v>34</v>
      </c>
      <c r="E41" s="45">
        <f t="shared" si="1"/>
        <v>617500</v>
      </c>
      <c r="F41" s="60">
        <v>407500</v>
      </c>
      <c r="G41" s="39"/>
      <c r="H41" s="61"/>
      <c r="I41" s="39"/>
      <c r="J41" s="60">
        <v>210000</v>
      </c>
      <c r="K41" s="39"/>
      <c r="L41" s="39"/>
      <c r="M41" s="62"/>
      <c r="N41" s="40"/>
    </row>
    <row r="42" spans="1:14" s="22" customFormat="1" ht="17.25" customHeight="1">
      <c r="A42" s="41">
        <v>23</v>
      </c>
      <c r="B42" s="64" t="s">
        <v>76</v>
      </c>
      <c r="C42" s="65" t="s">
        <v>77</v>
      </c>
      <c r="D42" s="59" t="s">
        <v>34</v>
      </c>
      <c r="E42" s="45">
        <f t="shared" si="1"/>
        <v>757500</v>
      </c>
      <c r="F42" s="60">
        <v>502500</v>
      </c>
      <c r="G42" s="39"/>
      <c r="H42" s="61"/>
      <c r="I42" s="39"/>
      <c r="J42" s="60">
        <v>255000</v>
      </c>
      <c r="K42" s="39"/>
      <c r="L42" s="39"/>
      <c r="M42" s="63"/>
      <c r="N42" s="40"/>
    </row>
    <row r="43" spans="1:14" s="22" customFormat="1" ht="17.25" customHeight="1">
      <c r="A43" s="41">
        <v>24</v>
      </c>
      <c r="B43" s="66" t="s">
        <v>78</v>
      </c>
      <c r="C43" s="67" t="s">
        <v>79</v>
      </c>
      <c r="D43" s="59" t="s">
        <v>34</v>
      </c>
      <c r="E43" s="45">
        <f t="shared" si="1"/>
        <v>730000</v>
      </c>
      <c r="F43" s="60">
        <v>475000</v>
      </c>
      <c r="G43" s="39"/>
      <c r="H43" s="61"/>
      <c r="I43" s="39"/>
      <c r="J43" s="60">
        <v>255000</v>
      </c>
      <c r="K43" s="39"/>
      <c r="L43" s="39"/>
      <c r="M43" s="63"/>
      <c r="N43" s="40"/>
    </row>
    <row r="44" spans="1:14" s="22" customFormat="1" ht="17.25" customHeight="1">
      <c r="A44" s="41">
        <v>25</v>
      </c>
      <c r="B44" s="68" t="s">
        <v>80</v>
      </c>
      <c r="C44" s="69" t="s">
        <v>81</v>
      </c>
      <c r="D44" s="59" t="s">
        <v>34</v>
      </c>
      <c r="E44" s="45">
        <f t="shared" si="1"/>
        <v>1135000</v>
      </c>
      <c r="F44" s="60">
        <v>745000</v>
      </c>
      <c r="G44" s="39"/>
      <c r="H44" s="61"/>
      <c r="I44" s="39"/>
      <c r="J44" s="60">
        <v>390000</v>
      </c>
      <c r="K44" s="39"/>
      <c r="L44" s="39"/>
      <c r="M44" s="63"/>
      <c r="N44" s="40"/>
    </row>
    <row r="45" spans="1:14" s="22" customFormat="1" ht="17.25" customHeight="1">
      <c r="A45" s="41">
        <v>26</v>
      </c>
      <c r="B45" s="57" t="s">
        <v>82</v>
      </c>
      <c r="C45" s="58" t="s">
        <v>83</v>
      </c>
      <c r="D45" s="59" t="s">
        <v>34</v>
      </c>
      <c r="E45" s="45">
        <f t="shared" si="1"/>
        <v>1107500</v>
      </c>
      <c r="F45" s="60">
        <v>732500</v>
      </c>
      <c r="G45" s="39"/>
      <c r="H45" s="61"/>
      <c r="I45" s="39"/>
      <c r="J45" s="60">
        <v>375000</v>
      </c>
      <c r="K45" s="39"/>
      <c r="L45" s="39"/>
      <c r="M45" s="63"/>
      <c r="N45" s="40"/>
    </row>
    <row r="46" spans="1:14" s="22" customFormat="1" ht="17.25" customHeight="1">
      <c r="A46" s="41">
        <v>27</v>
      </c>
      <c r="B46" s="42" t="s">
        <v>84</v>
      </c>
      <c r="C46" s="43" t="s">
        <v>85</v>
      </c>
      <c r="D46" s="59" t="s">
        <v>34</v>
      </c>
      <c r="E46" s="45">
        <f t="shared" si="1"/>
        <v>925000</v>
      </c>
      <c r="F46" s="60">
        <v>595000</v>
      </c>
      <c r="G46" s="39"/>
      <c r="H46" s="61"/>
      <c r="I46" s="39"/>
      <c r="J46" s="60">
        <v>330000</v>
      </c>
      <c r="K46" s="39"/>
      <c r="L46" s="39"/>
      <c r="M46" s="63"/>
      <c r="N46" s="40"/>
    </row>
    <row r="47" spans="1:14" s="22" customFormat="1" ht="17.25" customHeight="1">
      <c r="A47" s="41">
        <v>28</v>
      </c>
      <c r="B47" s="64" t="s">
        <v>86</v>
      </c>
      <c r="C47" s="65" t="s">
        <v>87</v>
      </c>
      <c r="D47" s="59" t="s">
        <v>34</v>
      </c>
      <c r="E47" s="45">
        <f t="shared" si="1"/>
        <v>1072500</v>
      </c>
      <c r="F47" s="60">
        <v>712500</v>
      </c>
      <c r="G47" s="39"/>
      <c r="H47" s="61"/>
      <c r="I47" s="39"/>
      <c r="J47" s="60">
        <v>360000</v>
      </c>
      <c r="K47" s="39"/>
      <c r="L47" s="39"/>
      <c r="M47" s="63"/>
      <c r="N47" s="40"/>
    </row>
    <row r="48" spans="1:14" s="22" customFormat="1" ht="17.25" customHeight="1">
      <c r="A48" s="41">
        <v>29</v>
      </c>
      <c r="B48" s="72" t="s">
        <v>88</v>
      </c>
      <c r="C48" s="58" t="s">
        <v>89</v>
      </c>
      <c r="D48" s="71" t="s">
        <v>34</v>
      </c>
      <c r="E48" s="45">
        <f t="shared" si="1"/>
        <v>925000</v>
      </c>
      <c r="F48" s="60">
        <v>610000</v>
      </c>
      <c r="G48" s="39"/>
      <c r="H48" s="61"/>
      <c r="I48" s="39"/>
      <c r="J48" s="60">
        <v>315000</v>
      </c>
      <c r="K48" s="39"/>
      <c r="L48" s="39"/>
      <c r="M48" s="63"/>
      <c r="N48" s="40"/>
    </row>
    <row r="49" spans="1:14" s="22" customFormat="1" ht="17.25" customHeight="1">
      <c r="A49" s="41">
        <v>30</v>
      </c>
      <c r="B49" s="68" t="s">
        <v>90</v>
      </c>
      <c r="C49" s="69" t="s">
        <v>91</v>
      </c>
      <c r="D49" s="59" t="s">
        <v>34</v>
      </c>
      <c r="E49" s="45">
        <f t="shared" si="1"/>
        <v>817500</v>
      </c>
      <c r="F49" s="60">
        <v>532500</v>
      </c>
      <c r="G49" s="39"/>
      <c r="H49" s="61"/>
      <c r="I49" s="39"/>
      <c r="J49" s="60">
        <v>285000</v>
      </c>
      <c r="K49" s="39"/>
      <c r="L49" s="39"/>
      <c r="M49" s="63"/>
      <c r="N49" s="40"/>
    </row>
    <row r="50" spans="1:14" s="22" customFormat="1" ht="17.25" customHeight="1">
      <c r="A50" s="41">
        <v>31</v>
      </c>
      <c r="B50" s="57" t="s">
        <v>92</v>
      </c>
      <c r="C50" s="58" t="s">
        <v>93</v>
      </c>
      <c r="D50" s="59" t="s">
        <v>34</v>
      </c>
      <c r="E50" s="45">
        <f t="shared" si="1"/>
        <v>887500</v>
      </c>
      <c r="F50" s="60">
        <v>587500</v>
      </c>
      <c r="G50" s="39"/>
      <c r="H50" s="61"/>
      <c r="I50" s="39"/>
      <c r="J50" s="60">
        <v>300000</v>
      </c>
      <c r="K50" s="39"/>
      <c r="L50" s="39"/>
      <c r="M50" s="63"/>
      <c r="N50" s="40"/>
    </row>
    <row r="51" spans="1:14" s="22" customFormat="1" ht="17.25" customHeight="1">
      <c r="A51" s="41">
        <v>32</v>
      </c>
      <c r="B51" s="57" t="s">
        <v>94</v>
      </c>
      <c r="C51" s="58" t="s">
        <v>95</v>
      </c>
      <c r="D51" s="59" t="s">
        <v>34</v>
      </c>
      <c r="E51" s="45">
        <f t="shared" si="1"/>
        <v>877500</v>
      </c>
      <c r="F51" s="60">
        <v>577500</v>
      </c>
      <c r="G51" s="39"/>
      <c r="H51" s="61"/>
      <c r="I51" s="39"/>
      <c r="J51" s="60">
        <v>300000</v>
      </c>
      <c r="K51" s="39"/>
      <c r="L51" s="39"/>
      <c r="M51" s="62"/>
      <c r="N51" s="40"/>
    </row>
    <row r="52" spans="1:14" s="22" customFormat="1" ht="17.25" customHeight="1">
      <c r="A52" s="41">
        <v>33</v>
      </c>
      <c r="B52" s="64" t="s">
        <v>96</v>
      </c>
      <c r="C52" s="65" t="s">
        <v>97</v>
      </c>
      <c r="D52" s="59" t="s">
        <v>34</v>
      </c>
      <c r="E52" s="45">
        <f t="shared" si="1"/>
        <v>605000</v>
      </c>
      <c r="F52" s="60">
        <v>395000</v>
      </c>
      <c r="G52" s="39"/>
      <c r="H52" s="61"/>
      <c r="I52" s="39"/>
      <c r="J52" s="60">
        <v>210000</v>
      </c>
      <c r="K52" s="39"/>
      <c r="L52" s="39"/>
      <c r="M52" s="63"/>
      <c r="N52" s="40"/>
    </row>
    <row r="53" spans="1:14" s="22" customFormat="1" ht="17.25" customHeight="1">
      <c r="A53" s="41">
        <v>34</v>
      </c>
      <c r="B53" s="66" t="s">
        <v>98</v>
      </c>
      <c r="C53" s="67" t="s">
        <v>99</v>
      </c>
      <c r="D53" s="59" t="s">
        <v>34</v>
      </c>
      <c r="E53" s="45">
        <f t="shared" si="1"/>
        <v>670000</v>
      </c>
      <c r="F53" s="60">
        <v>445000</v>
      </c>
      <c r="G53" s="39"/>
      <c r="H53" s="61"/>
      <c r="I53" s="39"/>
      <c r="J53" s="60">
        <v>225000</v>
      </c>
      <c r="K53" s="39"/>
      <c r="L53" s="39"/>
      <c r="M53" s="63"/>
      <c r="N53" s="40"/>
    </row>
    <row r="54" spans="1:14" s="22" customFormat="1" ht="17.25" customHeight="1">
      <c r="A54" s="41">
        <v>35</v>
      </c>
      <c r="B54" s="57" t="s">
        <v>100</v>
      </c>
      <c r="C54" s="58" t="s">
        <v>101</v>
      </c>
      <c r="D54" s="59" t="s">
        <v>34</v>
      </c>
      <c r="E54" s="45">
        <f t="shared" si="1"/>
        <v>657500</v>
      </c>
      <c r="F54" s="60">
        <v>432500</v>
      </c>
      <c r="G54" s="39"/>
      <c r="H54" s="61"/>
      <c r="I54" s="39"/>
      <c r="J54" s="60">
        <v>225000</v>
      </c>
      <c r="K54" s="39"/>
      <c r="L54" s="39"/>
      <c r="M54" s="63"/>
      <c r="N54" s="40"/>
    </row>
    <row r="55" spans="1:14" s="22" customFormat="1" ht="17.25" customHeight="1">
      <c r="A55" s="41">
        <v>36</v>
      </c>
      <c r="B55" s="57" t="s">
        <v>102</v>
      </c>
      <c r="C55" s="58" t="s">
        <v>103</v>
      </c>
      <c r="D55" s="59" t="s">
        <v>34</v>
      </c>
      <c r="E55" s="45">
        <f t="shared" si="1"/>
        <v>650000</v>
      </c>
      <c r="F55" s="60">
        <v>425000</v>
      </c>
      <c r="G55" s="39"/>
      <c r="H55" s="61"/>
      <c r="I55" s="39"/>
      <c r="J55" s="60">
        <v>225000</v>
      </c>
      <c r="K55" s="39"/>
      <c r="L55" s="39"/>
      <c r="M55" s="63"/>
      <c r="N55" s="40"/>
    </row>
    <row r="56" spans="1:14" s="22" customFormat="1" ht="17.25" customHeight="1">
      <c r="A56" s="41">
        <v>37</v>
      </c>
      <c r="B56" s="42" t="s">
        <v>104</v>
      </c>
      <c r="C56" s="43" t="s">
        <v>105</v>
      </c>
      <c r="D56" s="59" t="s">
        <v>34</v>
      </c>
      <c r="E56" s="45">
        <f t="shared" si="1"/>
        <v>530000</v>
      </c>
      <c r="F56" s="60">
        <v>350000</v>
      </c>
      <c r="G56" s="39"/>
      <c r="H56" s="61"/>
      <c r="I56" s="39"/>
      <c r="J56" s="60">
        <v>180000</v>
      </c>
      <c r="K56" s="39"/>
      <c r="L56" s="39"/>
      <c r="M56" s="63"/>
      <c r="N56" s="40"/>
    </row>
    <row r="57" spans="1:14" s="22" customFormat="1" ht="17.25" customHeight="1">
      <c r="A57" s="41">
        <v>38</v>
      </c>
      <c r="B57" s="57" t="s">
        <v>106</v>
      </c>
      <c r="C57" s="58" t="s">
        <v>107</v>
      </c>
      <c r="D57" s="59" t="s">
        <v>34</v>
      </c>
      <c r="E57" s="45">
        <f t="shared" si="1"/>
        <v>570000</v>
      </c>
      <c r="F57" s="60">
        <v>375000</v>
      </c>
      <c r="G57" s="39"/>
      <c r="H57" s="61"/>
      <c r="I57" s="39"/>
      <c r="J57" s="60">
        <v>195000</v>
      </c>
      <c r="K57" s="39"/>
      <c r="L57" s="39"/>
      <c r="M57" s="62"/>
      <c r="N57" s="40"/>
    </row>
    <row r="58" spans="1:14" s="22" customFormat="1" ht="17.25" customHeight="1">
      <c r="A58" s="41">
        <v>39</v>
      </c>
      <c r="B58" s="64" t="s">
        <v>108</v>
      </c>
      <c r="C58" s="65" t="s">
        <v>109</v>
      </c>
      <c r="D58" s="59" t="s">
        <v>34</v>
      </c>
      <c r="E58" s="45">
        <f t="shared" si="1"/>
        <v>435000</v>
      </c>
      <c r="F58" s="60">
        <v>285000</v>
      </c>
      <c r="G58" s="39"/>
      <c r="H58" s="61"/>
      <c r="I58" s="39"/>
      <c r="J58" s="60">
        <v>150000</v>
      </c>
      <c r="K58" s="39"/>
      <c r="L58" s="39"/>
      <c r="M58" s="63"/>
      <c r="N58" s="40"/>
    </row>
    <row r="59" spans="1:14" s="22" customFormat="1" ht="17.25" customHeight="1">
      <c r="A59" s="41">
        <v>40</v>
      </c>
      <c r="B59" s="66" t="s">
        <v>110</v>
      </c>
      <c r="C59" s="67" t="s">
        <v>111</v>
      </c>
      <c r="D59" s="59" t="s">
        <v>34</v>
      </c>
      <c r="E59" s="45">
        <f t="shared" si="1"/>
        <v>525000</v>
      </c>
      <c r="F59" s="60">
        <v>345000</v>
      </c>
      <c r="G59" s="39"/>
      <c r="H59" s="61"/>
      <c r="I59" s="39"/>
      <c r="J59" s="60">
        <v>180000</v>
      </c>
      <c r="K59" s="39"/>
      <c r="L59" s="39"/>
      <c r="M59" s="63"/>
      <c r="N59" s="40"/>
    </row>
    <row r="60" spans="1:14" s="22" customFormat="1" ht="17.25" customHeight="1">
      <c r="A60" s="41">
        <v>41</v>
      </c>
      <c r="B60" s="68" t="s">
        <v>112</v>
      </c>
      <c r="C60" s="69" t="s">
        <v>113</v>
      </c>
      <c r="D60" s="59" t="s">
        <v>34</v>
      </c>
      <c r="E60" s="45">
        <f t="shared" si="1"/>
        <v>522500</v>
      </c>
      <c r="F60" s="60">
        <v>342500</v>
      </c>
      <c r="G60" s="39"/>
      <c r="H60" s="61"/>
      <c r="I60" s="39"/>
      <c r="J60" s="60">
        <v>180000</v>
      </c>
      <c r="K60" s="39"/>
      <c r="L60" s="39"/>
      <c r="M60" s="63"/>
      <c r="N60" s="40"/>
    </row>
    <row r="61" spans="1:14" s="22" customFormat="1" ht="17.25" customHeight="1">
      <c r="A61" s="41">
        <v>42</v>
      </c>
      <c r="B61" s="57" t="s">
        <v>114</v>
      </c>
      <c r="C61" s="58" t="s">
        <v>115</v>
      </c>
      <c r="D61" s="59" t="s">
        <v>34</v>
      </c>
      <c r="E61" s="45">
        <f t="shared" si="1"/>
        <v>705000</v>
      </c>
      <c r="F61" s="60">
        <v>465000</v>
      </c>
      <c r="G61" s="39"/>
      <c r="H61" s="61"/>
      <c r="I61" s="39"/>
      <c r="J61" s="60">
        <v>240000</v>
      </c>
      <c r="K61" s="39"/>
      <c r="L61" s="39"/>
      <c r="M61" s="63"/>
      <c r="N61" s="40"/>
    </row>
    <row r="62" spans="1:14" s="22" customFormat="1" ht="17.25" customHeight="1">
      <c r="A62" s="41">
        <v>43</v>
      </c>
      <c r="B62" s="42" t="s">
        <v>116</v>
      </c>
      <c r="C62" s="43" t="s">
        <v>117</v>
      </c>
      <c r="D62" s="59" t="s">
        <v>34</v>
      </c>
      <c r="E62" s="45">
        <f t="shared" si="1"/>
        <v>737500</v>
      </c>
      <c r="F62" s="60">
        <v>482500</v>
      </c>
      <c r="G62" s="39"/>
      <c r="H62" s="61"/>
      <c r="I62" s="39"/>
      <c r="J62" s="60">
        <v>255000</v>
      </c>
      <c r="K62" s="39"/>
      <c r="L62" s="39"/>
      <c r="M62" s="63"/>
      <c r="N62" s="40"/>
    </row>
    <row r="63" spans="1:14" s="22" customFormat="1" ht="17.25" customHeight="1">
      <c r="A63" s="41">
        <v>44</v>
      </c>
      <c r="B63" s="57" t="s">
        <v>118</v>
      </c>
      <c r="C63" s="58" t="s">
        <v>119</v>
      </c>
      <c r="D63" s="59" t="s">
        <v>34</v>
      </c>
      <c r="E63" s="45">
        <f t="shared" si="1"/>
        <v>622500</v>
      </c>
      <c r="F63" s="60">
        <v>412500</v>
      </c>
      <c r="G63" s="39"/>
      <c r="H63" s="61"/>
      <c r="I63" s="39"/>
      <c r="J63" s="60">
        <v>210000</v>
      </c>
      <c r="K63" s="39"/>
      <c r="L63" s="39"/>
      <c r="M63" s="62"/>
      <c r="N63" s="40"/>
    </row>
    <row r="64" spans="1:14" s="22" customFormat="1" ht="17.25" customHeight="1">
      <c r="A64" s="41">
        <v>45</v>
      </c>
      <c r="B64" s="64" t="s">
        <v>120</v>
      </c>
      <c r="C64" s="65" t="s">
        <v>121</v>
      </c>
      <c r="D64" s="59" t="s">
        <v>34</v>
      </c>
      <c r="E64" s="45">
        <f t="shared" si="1"/>
        <v>517500</v>
      </c>
      <c r="F64" s="60">
        <v>337500</v>
      </c>
      <c r="G64" s="39"/>
      <c r="H64" s="61"/>
      <c r="I64" s="39"/>
      <c r="J64" s="60">
        <v>180000</v>
      </c>
      <c r="K64" s="39"/>
      <c r="L64" s="39"/>
      <c r="M64" s="63"/>
      <c r="N64" s="40"/>
    </row>
    <row r="65" spans="1:14" s="22" customFormat="1" ht="17.25" customHeight="1">
      <c r="A65" s="41">
        <v>46</v>
      </c>
      <c r="B65" s="66" t="s">
        <v>122</v>
      </c>
      <c r="C65" s="67" t="s">
        <v>123</v>
      </c>
      <c r="D65" s="59" t="s">
        <v>34</v>
      </c>
      <c r="E65" s="45">
        <f t="shared" si="1"/>
        <v>847500</v>
      </c>
      <c r="F65" s="60">
        <v>562500</v>
      </c>
      <c r="G65" s="39"/>
      <c r="H65" s="61"/>
      <c r="I65" s="39"/>
      <c r="J65" s="60">
        <v>285000</v>
      </c>
      <c r="K65" s="39"/>
      <c r="L65" s="39"/>
      <c r="M65" s="63"/>
      <c r="N65" s="40"/>
    </row>
    <row r="66" spans="1:14" s="22" customFormat="1" ht="17.25" customHeight="1">
      <c r="A66" s="41">
        <v>47</v>
      </c>
      <c r="B66" s="68" t="s">
        <v>124</v>
      </c>
      <c r="C66" s="69" t="s">
        <v>125</v>
      </c>
      <c r="D66" s="59" t="s">
        <v>34</v>
      </c>
      <c r="E66" s="45">
        <f t="shared" si="1"/>
        <v>382500</v>
      </c>
      <c r="F66" s="60">
        <v>247500</v>
      </c>
      <c r="G66" s="39"/>
      <c r="H66" s="61"/>
      <c r="I66" s="39"/>
      <c r="J66" s="60">
        <v>135000</v>
      </c>
      <c r="K66" s="39"/>
      <c r="L66" s="39"/>
      <c r="M66" s="63"/>
      <c r="N66" s="40"/>
    </row>
    <row r="67" spans="1:14" s="22" customFormat="1" ht="17.25" customHeight="1">
      <c r="A67" s="41">
        <v>48</v>
      </c>
      <c r="B67" s="57" t="s">
        <v>126</v>
      </c>
      <c r="C67" s="58" t="s">
        <v>127</v>
      </c>
      <c r="D67" s="59" t="s">
        <v>34</v>
      </c>
      <c r="E67" s="45">
        <f t="shared" si="1"/>
        <v>340000</v>
      </c>
      <c r="F67" s="60">
        <v>220000</v>
      </c>
      <c r="G67" s="39"/>
      <c r="H67" s="61"/>
      <c r="I67" s="39"/>
      <c r="J67" s="60">
        <v>120000</v>
      </c>
      <c r="K67" s="39"/>
      <c r="L67" s="39"/>
      <c r="M67" s="63"/>
      <c r="N67" s="40"/>
    </row>
    <row r="68" spans="1:14" s="22" customFormat="1" ht="17.25" customHeight="1">
      <c r="A68" s="41">
        <v>49</v>
      </c>
      <c r="B68" s="42" t="s">
        <v>128</v>
      </c>
      <c r="C68" s="43" t="s">
        <v>129</v>
      </c>
      <c r="D68" s="59" t="s">
        <v>34</v>
      </c>
      <c r="E68" s="45">
        <f t="shared" si="1"/>
        <v>650000</v>
      </c>
      <c r="F68" s="60">
        <v>425000</v>
      </c>
      <c r="G68" s="39"/>
      <c r="H68" s="61"/>
      <c r="I68" s="39"/>
      <c r="J68" s="60">
        <v>225000</v>
      </c>
      <c r="K68" s="39"/>
      <c r="L68" s="39"/>
      <c r="M68" s="63"/>
      <c r="N68" s="40"/>
    </row>
    <row r="69" spans="1:14" s="22" customFormat="1" ht="17.25" customHeight="1">
      <c r="A69" s="41">
        <v>50</v>
      </c>
      <c r="B69" s="57" t="s">
        <v>130</v>
      </c>
      <c r="C69" s="58" t="s">
        <v>131</v>
      </c>
      <c r="D69" s="59" t="s">
        <v>34</v>
      </c>
      <c r="E69" s="45">
        <f t="shared" si="1"/>
        <v>362500</v>
      </c>
      <c r="F69" s="60">
        <v>242500</v>
      </c>
      <c r="G69" s="39"/>
      <c r="H69" s="61"/>
      <c r="I69" s="39"/>
      <c r="J69" s="60">
        <v>120000</v>
      </c>
      <c r="K69" s="39"/>
      <c r="L69" s="39"/>
      <c r="M69" s="63"/>
      <c r="N69" s="40"/>
    </row>
    <row r="70" spans="1:14" s="22" customFormat="1" ht="17.25" customHeight="1">
      <c r="A70" s="41">
        <v>51</v>
      </c>
      <c r="B70" s="57" t="s">
        <v>132</v>
      </c>
      <c r="C70" s="58" t="s">
        <v>133</v>
      </c>
      <c r="D70" s="59" t="s">
        <v>34</v>
      </c>
      <c r="E70" s="45">
        <f t="shared" si="1"/>
        <v>342500</v>
      </c>
      <c r="F70" s="60">
        <v>222500</v>
      </c>
      <c r="G70" s="39"/>
      <c r="H70" s="61"/>
      <c r="I70" s="39"/>
      <c r="J70" s="60">
        <v>120000</v>
      </c>
      <c r="K70" s="39"/>
      <c r="L70" s="39"/>
      <c r="M70" s="62"/>
      <c r="N70" s="40"/>
    </row>
    <row r="71" spans="1:14" s="22" customFormat="1" ht="17.25" customHeight="1">
      <c r="A71" s="41">
        <v>52</v>
      </c>
      <c r="B71" s="64" t="s">
        <v>134</v>
      </c>
      <c r="C71" s="65" t="s">
        <v>135</v>
      </c>
      <c r="D71" s="59" t="s">
        <v>34</v>
      </c>
      <c r="E71" s="45">
        <f t="shared" si="1"/>
        <v>570000</v>
      </c>
      <c r="F71" s="60">
        <v>375000</v>
      </c>
      <c r="G71" s="39"/>
      <c r="H71" s="61"/>
      <c r="I71" s="39"/>
      <c r="J71" s="60">
        <v>195000</v>
      </c>
      <c r="K71" s="39"/>
      <c r="L71" s="39"/>
      <c r="M71" s="63"/>
      <c r="N71" s="40"/>
    </row>
    <row r="72" spans="1:14" s="22" customFormat="1" ht="17.25" customHeight="1">
      <c r="A72" s="41">
        <v>53</v>
      </c>
      <c r="B72" s="66" t="s">
        <v>136</v>
      </c>
      <c r="C72" s="67" t="s">
        <v>137</v>
      </c>
      <c r="D72" s="59" t="s">
        <v>34</v>
      </c>
      <c r="E72" s="45">
        <f t="shared" si="1"/>
        <v>430000</v>
      </c>
      <c r="F72" s="60">
        <v>280000</v>
      </c>
      <c r="G72" s="39"/>
      <c r="H72" s="61"/>
      <c r="I72" s="39"/>
      <c r="J72" s="60">
        <v>150000</v>
      </c>
      <c r="K72" s="39"/>
      <c r="L72" s="39"/>
      <c r="M72" s="63"/>
      <c r="N72" s="40"/>
    </row>
    <row r="73" spans="1:14" s="22" customFormat="1" ht="17.25" customHeight="1">
      <c r="A73" s="41">
        <v>54</v>
      </c>
      <c r="B73" s="68" t="s">
        <v>138</v>
      </c>
      <c r="C73" s="69" t="s">
        <v>139</v>
      </c>
      <c r="D73" s="59" t="s">
        <v>34</v>
      </c>
      <c r="E73" s="45">
        <f t="shared" si="1"/>
        <v>622500</v>
      </c>
      <c r="F73" s="60">
        <v>412500</v>
      </c>
      <c r="G73" s="39"/>
      <c r="H73" s="61"/>
      <c r="I73" s="39"/>
      <c r="J73" s="60">
        <v>210000</v>
      </c>
      <c r="K73" s="39"/>
      <c r="L73" s="39"/>
      <c r="M73" s="63"/>
      <c r="N73" s="40"/>
    </row>
    <row r="74" spans="1:14" s="22" customFormat="1" ht="17.25" customHeight="1">
      <c r="A74" s="41">
        <v>55</v>
      </c>
      <c r="B74" s="57" t="s">
        <v>140</v>
      </c>
      <c r="C74" s="58" t="s">
        <v>141</v>
      </c>
      <c r="D74" s="59" t="s">
        <v>34</v>
      </c>
      <c r="E74" s="45">
        <f t="shared" si="1"/>
        <v>442500</v>
      </c>
      <c r="F74" s="60">
        <v>292500</v>
      </c>
      <c r="G74" s="39"/>
      <c r="H74" s="61"/>
      <c r="I74" s="39"/>
      <c r="J74" s="60">
        <v>150000</v>
      </c>
      <c r="K74" s="39"/>
      <c r="L74" s="39"/>
      <c r="M74" s="63"/>
      <c r="N74" s="40"/>
    </row>
    <row r="75" spans="1:14" s="22" customFormat="1" ht="17.25" customHeight="1">
      <c r="A75" s="41">
        <v>56</v>
      </c>
      <c r="B75" s="72" t="s">
        <v>142</v>
      </c>
      <c r="C75" s="58" t="s">
        <v>143</v>
      </c>
      <c r="D75" s="71" t="s">
        <v>34</v>
      </c>
      <c r="E75" s="45">
        <f t="shared" si="1"/>
        <v>175000</v>
      </c>
      <c r="F75" s="60">
        <v>115000</v>
      </c>
      <c r="G75" s="39"/>
      <c r="H75" s="61"/>
      <c r="I75" s="39"/>
      <c r="J75" s="60">
        <v>60000</v>
      </c>
      <c r="K75" s="39"/>
      <c r="L75" s="39"/>
      <c r="M75" s="63"/>
      <c r="N75" s="40"/>
    </row>
    <row r="76" spans="1:14" s="22" customFormat="1" ht="17.25" customHeight="1">
      <c r="A76" s="41">
        <v>57</v>
      </c>
      <c r="B76" s="42" t="s">
        <v>144</v>
      </c>
      <c r="C76" s="43" t="s">
        <v>145</v>
      </c>
      <c r="D76" s="59" t="s">
        <v>34</v>
      </c>
      <c r="E76" s="45">
        <f t="shared" si="1"/>
        <v>957500</v>
      </c>
      <c r="F76" s="60">
        <v>627500</v>
      </c>
      <c r="G76" s="39"/>
      <c r="H76" s="61"/>
      <c r="I76" s="39"/>
      <c r="J76" s="60">
        <v>330000</v>
      </c>
      <c r="K76" s="39"/>
      <c r="L76" s="39"/>
      <c r="M76" s="63"/>
      <c r="N76" s="40"/>
    </row>
    <row r="77" spans="1:14" s="22" customFormat="1" ht="17.25" customHeight="1">
      <c r="A77" s="41">
        <v>58</v>
      </c>
      <c r="B77" s="57" t="s">
        <v>146</v>
      </c>
      <c r="C77" s="58" t="s">
        <v>147</v>
      </c>
      <c r="D77" s="59" t="s">
        <v>34</v>
      </c>
      <c r="E77" s="45">
        <f t="shared" si="1"/>
        <v>945000</v>
      </c>
      <c r="F77" s="60">
        <v>615000</v>
      </c>
      <c r="G77" s="39"/>
      <c r="H77" s="61"/>
      <c r="I77" s="39"/>
      <c r="J77" s="60">
        <v>330000</v>
      </c>
      <c r="K77" s="39"/>
      <c r="L77" s="39"/>
      <c r="M77" s="62"/>
      <c r="N77" s="40"/>
    </row>
    <row r="78" spans="1:14" s="22" customFormat="1" ht="17.25" customHeight="1">
      <c r="A78" s="41">
        <v>59</v>
      </c>
      <c r="B78" s="64" t="s">
        <v>148</v>
      </c>
      <c r="C78" s="65" t="s">
        <v>149</v>
      </c>
      <c r="D78" s="59" t="s">
        <v>34</v>
      </c>
      <c r="E78" s="45">
        <f t="shared" si="1"/>
        <v>680000</v>
      </c>
      <c r="F78" s="60">
        <v>455000</v>
      </c>
      <c r="G78" s="39"/>
      <c r="H78" s="61"/>
      <c r="I78" s="39"/>
      <c r="J78" s="60">
        <v>225000</v>
      </c>
      <c r="K78" s="39"/>
      <c r="L78" s="39"/>
      <c r="M78" s="63"/>
      <c r="N78" s="40"/>
    </row>
    <row r="79" spans="1:14" s="22" customFormat="1" ht="17.25" customHeight="1">
      <c r="A79" s="41">
        <v>60</v>
      </c>
      <c r="B79" s="66" t="s">
        <v>150</v>
      </c>
      <c r="C79" s="67" t="s">
        <v>151</v>
      </c>
      <c r="D79" s="59" t="s">
        <v>34</v>
      </c>
      <c r="E79" s="45">
        <f t="shared" si="1"/>
        <v>657500</v>
      </c>
      <c r="F79" s="60">
        <v>432500</v>
      </c>
      <c r="G79" s="39"/>
      <c r="H79" s="61"/>
      <c r="I79" s="39"/>
      <c r="J79" s="60">
        <v>225000</v>
      </c>
      <c r="K79" s="39"/>
      <c r="L79" s="39"/>
      <c r="M79" s="63"/>
      <c r="N79" s="40"/>
    </row>
    <row r="80" spans="1:14" s="22" customFormat="1" ht="17.25" customHeight="1">
      <c r="A80" s="41">
        <v>61</v>
      </c>
      <c r="B80" s="68" t="s">
        <v>152</v>
      </c>
      <c r="C80" s="69" t="s">
        <v>153</v>
      </c>
      <c r="D80" s="59" t="s">
        <v>34</v>
      </c>
      <c r="E80" s="45">
        <f t="shared" si="1"/>
        <v>712500</v>
      </c>
      <c r="F80" s="60">
        <v>472500</v>
      </c>
      <c r="G80" s="39"/>
      <c r="H80" s="61"/>
      <c r="I80" s="39"/>
      <c r="J80" s="60">
        <v>240000</v>
      </c>
      <c r="K80" s="39"/>
      <c r="L80" s="39"/>
      <c r="M80" s="63"/>
      <c r="N80" s="40"/>
    </row>
    <row r="81" spans="1:15" s="22" customFormat="1" ht="17.25" customHeight="1">
      <c r="A81" s="41">
        <v>62</v>
      </c>
      <c r="B81" s="57" t="s">
        <v>154</v>
      </c>
      <c r="C81" s="58" t="s">
        <v>155</v>
      </c>
      <c r="D81" s="59" t="s">
        <v>34</v>
      </c>
      <c r="E81" s="45">
        <f t="shared" si="1"/>
        <v>642500</v>
      </c>
      <c r="F81" s="60">
        <v>417500</v>
      </c>
      <c r="G81" s="39"/>
      <c r="H81" s="61"/>
      <c r="I81" s="39"/>
      <c r="J81" s="60">
        <v>225000</v>
      </c>
      <c r="K81" s="39"/>
      <c r="L81" s="39"/>
      <c r="M81" s="63"/>
      <c r="N81" s="40"/>
    </row>
    <row r="82" spans="1:15" s="22" customFormat="1" ht="17.25" customHeight="1">
      <c r="A82" s="41">
        <v>63</v>
      </c>
      <c r="B82" s="42" t="s">
        <v>156</v>
      </c>
      <c r="C82" s="43" t="s">
        <v>157</v>
      </c>
      <c r="D82" s="59" t="s">
        <v>34</v>
      </c>
      <c r="E82" s="45">
        <f t="shared" si="1"/>
        <v>570000</v>
      </c>
      <c r="F82" s="60">
        <v>375000</v>
      </c>
      <c r="G82" s="39"/>
      <c r="H82" s="61"/>
      <c r="I82" s="39"/>
      <c r="J82" s="60">
        <v>195000</v>
      </c>
      <c r="K82" s="39"/>
      <c r="L82" s="39"/>
      <c r="M82" s="63"/>
      <c r="N82" s="40"/>
    </row>
    <row r="83" spans="1:15" s="22" customFormat="1" ht="17.25" customHeight="1">
      <c r="A83" s="41">
        <v>64</v>
      </c>
      <c r="B83" s="57" t="s">
        <v>158</v>
      </c>
      <c r="C83" s="58" t="s">
        <v>159</v>
      </c>
      <c r="D83" s="59" t="s">
        <v>34</v>
      </c>
      <c r="E83" s="45">
        <f t="shared" si="1"/>
        <v>1610000</v>
      </c>
      <c r="F83" s="60">
        <v>1055000</v>
      </c>
      <c r="G83" s="39"/>
      <c r="H83" s="61"/>
      <c r="I83" s="39"/>
      <c r="J83" s="60">
        <v>555000</v>
      </c>
      <c r="K83" s="39"/>
      <c r="L83" s="39"/>
      <c r="M83" s="62"/>
      <c r="N83" s="40"/>
    </row>
    <row r="84" spans="1:15" s="22" customFormat="1" ht="17.25" customHeight="1">
      <c r="A84" s="41">
        <v>65</v>
      </c>
      <c r="B84" s="64" t="s">
        <v>160</v>
      </c>
      <c r="C84" s="65" t="s">
        <v>161</v>
      </c>
      <c r="D84" s="59" t="s">
        <v>34</v>
      </c>
      <c r="E84" s="45">
        <f t="shared" si="1"/>
        <v>737500</v>
      </c>
      <c r="F84" s="60">
        <v>482500</v>
      </c>
      <c r="G84" s="39"/>
      <c r="H84" s="61"/>
      <c r="I84" s="39"/>
      <c r="J84" s="60">
        <v>255000</v>
      </c>
      <c r="K84" s="39"/>
      <c r="L84" s="39"/>
      <c r="M84" s="63"/>
      <c r="N84" s="40"/>
    </row>
    <row r="85" spans="1:15" s="22" customFormat="1" ht="17.25" customHeight="1">
      <c r="A85" s="41">
        <v>66</v>
      </c>
      <c r="B85" s="66" t="s">
        <v>162</v>
      </c>
      <c r="C85" s="67" t="s">
        <v>163</v>
      </c>
      <c r="D85" s="59" t="s">
        <v>34</v>
      </c>
      <c r="E85" s="45">
        <f t="shared" si="1"/>
        <v>912500</v>
      </c>
      <c r="F85" s="60">
        <v>597500</v>
      </c>
      <c r="G85" s="39"/>
      <c r="H85" s="61"/>
      <c r="I85" s="39"/>
      <c r="J85" s="60">
        <v>315000</v>
      </c>
      <c r="K85" s="39"/>
      <c r="L85" s="39"/>
      <c r="M85" s="63"/>
      <c r="N85" s="40"/>
    </row>
    <row r="86" spans="1:15" s="22" customFormat="1" ht="17.25" customHeight="1">
      <c r="A86" s="41">
        <v>67</v>
      </c>
      <c r="B86" s="57" t="s">
        <v>164</v>
      </c>
      <c r="C86" s="58" t="s">
        <v>165</v>
      </c>
      <c r="D86" s="59" t="s">
        <v>34</v>
      </c>
      <c r="E86" s="45">
        <f t="shared" si="1"/>
        <v>1667000</v>
      </c>
      <c r="F86" s="60">
        <v>1112000</v>
      </c>
      <c r="G86" s="61"/>
      <c r="H86" s="39"/>
      <c r="I86" s="60"/>
      <c r="J86" s="61">
        <v>555000</v>
      </c>
      <c r="K86" s="39"/>
      <c r="L86" s="39"/>
      <c r="M86" s="39"/>
      <c r="N86" s="40"/>
    </row>
    <row r="87" spans="1:15" s="22" customFormat="1" ht="17.25" customHeight="1">
      <c r="A87" s="41">
        <v>68</v>
      </c>
      <c r="B87" s="57" t="s">
        <v>166</v>
      </c>
      <c r="C87" s="58" t="s">
        <v>167</v>
      </c>
      <c r="D87" s="59" t="s">
        <v>34</v>
      </c>
      <c r="E87" s="45">
        <f t="shared" si="1"/>
        <v>191000</v>
      </c>
      <c r="F87" s="60">
        <v>146000</v>
      </c>
      <c r="G87" s="61"/>
      <c r="H87" s="39"/>
      <c r="I87" s="60"/>
      <c r="J87" s="61">
        <v>45000</v>
      </c>
      <c r="K87" s="39"/>
      <c r="L87" s="39"/>
      <c r="M87" s="39"/>
      <c r="N87" s="40"/>
    </row>
    <row r="88" spans="1:15" s="22" customFormat="1" ht="17.25" customHeight="1">
      <c r="A88" s="41">
        <v>69</v>
      </c>
      <c r="B88" s="57" t="s">
        <v>168</v>
      </c>
      <c r="C88" s="58" t="s">
        <v>169</v>
      </c>
      <c r="D88" s="71" t="s">
        <v>34</v>
      </c>
      <c r="E88" s="45">
        <f t="shared" si="1"/>
        <v>191000</v>
      </c>
      <c r="F88" s="60">
        <v>146000</v>
      </c>
      <c r="G88" s="61"/>
      <c r="H88" s="39"/>
      <c r="I88" s="60"/>
      <c r="J88" s="61">
        <v>45000</v>
      </c>
      <c r="K88" s="39"/>
      <c r="L88" s="39"/>
      <c r="M88" s="39"/>
      <c r="N88" s="40"/>
    </row>
    <row r="89" spans="1:15" s="22" customFormat="1" ht="18.75" customHeight="1">
      <c r="A89" s="73" t="s">
        <v>170</v>
      </c>
      <c r="B89" s="74" t="s">
        <v>171</v>
      </c>
      <c r="C89" s="75"/>
      <c r="D89" s="75"/>
      <c r="E89" s="76">
        <v>0</v>
      </c>
      <c r="F89" s="76"/>
      <c r="G89" s="76"/>
      <c r="H89" s="77"/>
      <c r="I89" s="77"/>
      <c r="J89" s="77">
        <v>0</v>
      </c>
      <c r="K89" s="77"/>
      <c r="L89" s="77"/>
      <c r="M89" s="78"/>
      <c r="N89" s="79"/>
    </row>
    <row r="90" spans="1:15" s="22" customFormat="1" ht="21.75" customHeight="1">
      <c r="A90" s="80" t="s">
        <v>172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1"/>
    </row>
    <row r="91" spans="1:15" s="22" customFormat="1" ht="22.5" customHeight="1">
      <c r="A91" s="82" t="s">
        <v>173</v>
      </c>
      <c r="B91" s="82"/>
      <c r="C91" s="82"/>
      <c r="D91" s="82"/>
      <c r="E91" s="19"/>
      <c r="F91" s="19"/>
      <c r="G91" s="19"/>
      <c r="H91" s="19"/>
      <c r="I91" s="19"/>
      <c r="J91" s="19"/>
      <c r="K91" s="19"/>
      <c r="L91" s="19"/>
      <c r="M91" s="19"/>
      <c r="N91" s="27"/>
    </row>
    <row r="92" spans="1:15" s="22" customFormat="1" ht="15.4" customHeight="1">
      <c r="A92" s="83"/>
      <c r="B92" s="83"/>
      <c r="C92" s="83"/>
      <c r="D92" s="84"/>
      <c r="E92" s="84"/>
      <c r="F92" s="84"/>
      <c r="G92" s="84"/>
      <c r="H92" s="84"/>
      <c r="I92" s="84"/>
      <c r="J92" s="84"/>
      <c r="K92" s="84"/>
      <c r="L92" s="85"/>
      <c r="M92" s="84"/>
      <c r="N92" s="27"/>
    </row>
    <row r="93" spans="1:15" s="22" customFormat="1" ht="13.5" customHeight="1">
      <c r="A93" s="86"/>
      <c r="B93" s="87"/>
      <c r="C93" s="88"/>
      <c r="D93" s="89"/>
      <c r="E93" s="90"/>
      <c r="F93" s="90"/>
      <c r="G93" s="90"/>
      <c r="H93" s="90"/>
      <c r="I93" s="90"/>
      <c r="J93" s="90"/>
      <c r="K93" s="84"/>
      <c r="L93" s="85"/>
      <c r="M93" s="84"/>
      <c r="N93" s="27"/>
    </row>
    <row r="94" spans="1:15" s="22" customFormat="1" ht="13.5" customHeight="1">
      <c r="A94" s="86"/>
      <c r="B94" s="87"/>
      <c r="C94" s="88"/>
      <c r="D94" s="89"/>
      <c r="E94" s="90"/>
      <c r="F94" s="90"/>
      <c r="G94" s="90"/>
      <c r="H94" s="90"/>
      <c r="I94" s="90"/>
      <c r="J94" s="90"/>
      <c r="K94" s="91"/>
      <c r="L94" s="92"/>
      <c r="M94" s="91"/>
      <c r="N94" s="27"/>
    </row>
    <row r="95" spans="1:15" s="98" customFormat="1" ht="15.4" customHeight="1">
      <c r="A95" s="86"/>
      <c r="B95" s="87"/>
      <c r="C95" s="88"/>
      <c r="D95" s="93"/>
      <c r="E95" s="93"/>
      <c r="F95" s="93"/>
      <c r="G95" s="94"/>
      <c r="H95" s="95"/>
      <c r="I95" s="96" t="s">
        <v>174</v>
      </c>
      <c r="J95" s="96"/>
      <c r="K95" s="96"/>
      <c r="L95" s="96"/>
      <c r="M95" s="96"/>
      <c r="N95" s="97"/>
      <c r="O95" s="97"/>
    </row>
    <row r="96" spans="1:15" s="22" customFormat="1" ht="15.4" customHeight="1">
      <c r="A96" s="99" t="s">
        <v>175</v>
      </c>
      <c r="B96" s="99"/>
      <c r="C96" s="99"/>
      <c r="E96" s="99" t="s">
        <v>176</v>
      </c>
      <c r="F96" s="99"/>
      <c r="G96" s="99"/>
      <c r="H96" s="99" t="s">
        <v>177</v>
      </c>
      <c r="I96" s="99"/>
      <c r="J96" s="99"/>
      <c r="K96" s="99"/>
      <c r="L96" s="99"/>
      <c r="M96" s="99"/>
      <c r="N96" s="27"/>
    </row>
    <row r="97" spans="1:14" s="22" customFormat="1" ht="15.4" customHeight="1">
      <c r="A97" s="100"/>
      <c r="B97" s="101"/>
      <c r="C97" s="102"/>
      <c r="E97" s="101"/>
      <c r="F97" s="101"/>
      <c r="G97" s="101"/>
      <c r="I97" s="101"/>
      <c r="J97" s="100"/>
      <c r="K97" s="101"/>
      <c r="L97" s="101"/>
      <c r="M97" s="101"/>
      <c r="N97" s="27"/>
    </row>
    <row r="98" spans="1:14" s="22" customFormat="1" ht="40.5" customHeight="1">
      <c r="A98" s="100"/>
      <c r="B98" s="100"/>
      <c r="C98" s="103"/>
      <c r="E98" s="100"/>
      <c r="F98" s="100"/>
      <c r="G98" s="100"/>
      <c r="H98" s="100"/>
      <c r="I98" s="100"/>
      <c r="J98" s="100"/>
      <c r="K98" s="100"/>
      <c r="L98" s="100"/>
      <c r="M98" s="100"/>
      <c r="N98" s="27"/>
    </row>
    <row r="99" spans="1:14" s="22" customFormat="1" ht="18" customHeight="1">
      <c r="A99" s="104" t="s">
        <v>178</v>
      </c>
      <c r="B99" s="104"/>
      <c r="C99" s="104"/>
      <c r="E99" s="104" t="s">
        <v>179</v>
      </c>
      <c r="F99" s="104"/>
      <c r="G99" s="104"/>
      <c r="H99" s="104" t="s">
        <v>180</v>
      </c>
      <c r="I99" s="104"/>
      <c r="J99" s="104"/>
      <c r="K99" s="104"/>
      <c r="L99" s="104"/>
      <c r="M99" s="104"/>
      <c r="N99" s="27"/>
    </row>
    <row r="100" spans="1:14" s="22" customFormat="1">
      <c r="A100" s="105"/>
      <c r="B100" s="105"/>
      <c r="C100" s="105"/>
      <c r="D100" s="106"/>
      <c r="E100" s="105"/>
      <c r="F100" s="105"/>
      <c r="G100" s="105"/>
      <c r="I100" s="107"/>
      <c r="J100" s="105"/>
      <c r="K100" s="105"/>
      <c r="L100" s="105"/>
      <c r="M100" s="107"/>
      <c r="N100" s="21"/>
    </row>
    <row r="101" spans="1:14" s="22" customFormat="1">
      <c r="A101" s="108" t="s">
        <v>181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21"/>
    </row>
    <row r="102" spans="1:14" s="22" customFormat="1">
      <c r="A102" s="105"/>
      <c r="B102" s="105"/>
      <c r="C102" s="105"/>
      <c r="D102" s="105"/>
      <c r="E102" s="105"/>
      <c r="F102" s="105"/>
      <c r="G102" s="109" t="s">
        <v>182</v>
      </c>
      <c r="H102" s="109"/>
      <c r="I102" s="109"/>
      <c r="J102" s="109"/>
      <c r="K102" s="109"/>
      <c r="L102" s="109"/>
      <c r="M102" s="109"/>
      <c r="N102" s="21"/>
    </row>
    <row r="103" spans="1:14" s="22" customFormat="1">
      <c r="A103" s="100"/>
      <c r="B103" s="110" t="s">
        <v>183</v>
      </c>
      <c r="C103" s="110"/>
      <c r="D103" s="110"/>
      <c r="E103" s="100"/>
      <c r="F103" s="100"/>
      <c r="G103" s="110" t="s">
        <v>184</v>
      </c>
      <c r="H103" s="110"/>
      <c r="I103" s="110"/>
      <c r="J103" s="110"/>
      <c r="K103" s="110"/>
      <c r="L103" s="110"/>
      <c r="M103" s="110"/>
      <c r="N103" s="21"/>
    </row>
    <row r="104" spans="1:14" s="22" customFormat="1">
      <c r="A104" s="107"/>
      <c r="B104" s="110"/>
      <c r="C104" s="110"/>
      <c r="D104" s="110"/>
      <c r="E104" s="100"/>
      <c r="F104" s="100"/>
      <c r="G104" s="110"/>
      <c r="H104" s="110"/>
      <c r="I104" s="110"/>
      <c r="J104" s="110"/>
      <c r="K104" s="110"/>
      <c r="L104" s="110"/>
      <c r="M104" s="110"/>
      <c r="N104" s="21"/>
    </row>
    <row r="105" spans="1:14" s="22" customFormat="1">
      <c r="A105" s="100"/>
      <c r="B105" s="100"/>
      <c r="C105" s="100"/>
      <c r="D105" s="100"/>
      <c r="E105" s="100"/>
      <c r="F105" s="100"/>
      <c r="G105" s="110"/>
      <c r="H105" s="110"/>
      <c r="I105" s="110"/>
      <c r="J105" s="110"/>
      <c r="K105" s="110"/>
      <c r="L105" s="110"/>
      <c r="M105" s="110"/>
      <c r="N105" s="21"/>
    </row>
    <row r="106" spans="1:14" s="22" customFormat="1">
      <c r="A106" s="19"/>
      <c r="B106" s="19"/>
      <c r="C106" s="19"/>
      <c r="D106" s="19"/>
      <c r="E106" s="19"/>
      <c r="F106" s="19"/>
      <c r="G106" s="19"/>
      <c r="H106" s="19"/>
      <c r="I106" s="111"/>
      <c r="J106" s="111"/>
      <c r="K106" s="111"/>
      <c r="L106" s="111"/>
      <c r="M106" s="111"/>
      <c r="N106" s="21"/>
    </row>
    <row r="107" spans="1:14" s="22" customFormat="1">
      <c r="C107" s="103"/>
    </row>
  </sheetData>
  <mergeCells count="46">
    <mergeCell ref="A106:H106"/>
    <mergeCell ref="I106:M106"/>
    <mergeCell ref="A99:C99"/>
    <mergeCell ref="E99:G99"/>
    <mergeCell ref="H99:M99"/>
    <mergeCell ref="A101:M101"/>
    <mergeCell ref="G102:M102"/>
    <mergeCell ref="B103:D104"/>
    <mergeCell ref="G103:M105"/>
    <mergeCell ref="D92:J92"/>
    <mergeCell ref="K92:K93"/>
    <mergeCell ref="L92:L93"/>
    <mergeCell ref="M92:M93"/>
    <mergeCell ref="I95:M95"/>
    <mergeCell ref="A96:C96"/>
    <mergeCell ref="E96:G96"/>
    <mergeCell ref="H96:M96"/>
    <mergeCell ref="C17:D17"/>
    <mergeCell ref="B18:D18"/>
    <mergeCell ref="B19:D19"/>
    <mergeCell ref="B89:D89"/>
    <mergeCell ref="A90:M90"/>
    <mergeCell ref="A91:D91"/>
    <mergeCell ref="E91:M91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8:B8"/>
    <mergeCell ref="C8:M8"/>
    <mergeCell ref="A9:B9"/>
    <mergeCell ref="C9:M10"/>
    <mergeCell ref="A10:B10"/>
    <mergeCell ref="A11:D11"/>
    <mergeCell ref="E11:M11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41" bottom="0" header="0.23622047244094491" footer="0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Q101"/>
  <sheetViews>
    <sheetView showGridLines="0" topLeftCell="A42" workbookViewId="0">
      <selection activeCell="N74" sqref="N74"/>
    </sheetView>
  </sheetViews>
  <sheetFormatPr defaultRowHeight="12.75"/>
  <cols>
    <col min="1" max="1" width="6.6640625" style="5" customWidth="1"/>
    <col min="2" max="2" width="30.83203125" style="5" customWidth="1"/>
    <col min="3" max="3" width="19.1640625" style="9" customWidth="1"/>
    <col min="4" max="4" width="36" style="5" customWidth="1"/>
    <col min="5" max="5" width="14.5" style="5" customWidth="1"/>
    <col min="6" max="6" width="12" style="5" customWidth="1"/>
    <col min="7" max="7" width="12.83203125" style="5" customWidth="1"/>
    <col min="8" max="8" width="11.83203125" style="5" customWidth="1"/>
    <col min="9" max="9" width="9.83203125" style="5" customWidth="1"/>
    <col min="10" max="10" width="13.6640625" style="5" customWidth="1"/>
    <col min="11" max="11" width="9.83203125" style="5" customWidth="1"/>
    <col min="12" max="12" width="12" style="5" customWidth="1"/>
    <col min="13" max="13" width="15.6640625" style="5" customWidth="1"/>
    <col min="14" max="14" width="16.83203125" style="5" customWidth="1"/>
    <col min="15" max="15" width="13.33203125" style="5" bestFit="1" customWidth="1"/>
    <col min="16" max="16" width="10.5" style="5" bestFit="1" customWidth="1"/>
    <col min="17" max="16384" width="9.33203125" style="5"/>
  </cols>
  <sheetData>
    <row r="1" spans="1:16" ht="15.4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 t="s">
        <v>0</v>
      </c>
      <c r="N1" s="4"/>
      <c r="P1" s="3"/>
    </row>
    <row r="2" spans="1:16" ht="18.75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188</v>
      </c>
    </row>
    <row r="3" spans="1:16" ht="15.4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 t="s">
        <v>4</v>
      </c>
    </row>
    <row r="4" spans="1:16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6" ht="2.65" customHeight="1">
      <c r="E5" s="10"/>
      <c r="F5" s="10"/>
      <c r="G5" s="10"/>
      <c r="N5" s="4"/>
    </row>
    <row r="6" spans="1:16" ht="18.75" customHeight="1">
      <c r="A6" s="11"/>
      <c r="B6" s="11"/>
      <c r="C6" s="6" t="s">
        <v>5</v>
      </c>
      <c r="D6" s="6"/>
      <c r="E6" s="6" t="s">
        <v>6</v>
      </c>
      <c r="F6" s="6"/>
      <c r="G6" s="6"/>
      <c r="H6" s="2"/>
      <c r="I6" s="2"/>
      <c r="J6" s="12"/>
      <c r="K6" s="11"/>
      <c r="L6" s="11"/>
      <c r="M6" s="11"/>
    </row>
    <row r="7" spans="1:16">
      <c r="E7" s="10"/>
      <c r="F7" s="10"/>
      <c r="G7" s="10"/>
    </row>
    <row r="8" spans="1:16" ht="15.4" customHeight="1">
      <c r="A8" s="13" t="s">
        <v>7</v>
      </c>
      <c r="B8" s="13"/>
      <c r="C8" s="14" t="s">
        <v>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6">
      <c r="A9" s="13" t="s">
        <v>9</v>
      </c>
      <c r="B9" s="13"/>
      <c r="C9" s="14">
        <v>1077976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</row>
    <row r="10" spans="1:16" hidden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</row>
    <row r="11" spans="1:16">
      <c r="A11" s="13" t="s">
        <v>10</v>
      </c>
      <c r="B11" s="13"/>
      <c r="C11" s="13"/>
      <c r="D11" s="13"/>
      <c r="E11" s="15" t="s">
        <v>11</v>
      </c>
      <c r="F11" s="15"/>
      <c r="G11" s="16"/>
      <c r="H11" s="16"/>
      <c r="I11" s="16"/>
      <c r="J11" s="16"/>
      <c r="K11" s="16"/>
      <c r="L11" s="16"/>
      <c r="M11" s="16"/>
      <c r="N11" s="4"/>
    </row>
    <row r="12" spans="1:16" ht="16.149999999999999" customHeight="1">
      <c r="A12" s="17" t="s">
        <v>12</v>
      </c>
      <c r="B12" s="2"/>
      <c r="C12" s="18" t="s">
        <v>189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"/>
    </row>
    <row r="13" spans="1:16" ht="1.7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/>
    </row>
    <row r="14" spans="1:16" s="22" customFormat="1" ht="14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 t="s">
        <v>14</v>
      </c>
      <c r="M14" s="20"/>
      <c r="N14" s="21"/>
    </row>
    <row r="15" spans="1:16" s="22" customFormat="1" ht="18.75" customHeight="1">
      <c r="A15" s="23" t="s">
        <v>15</v>
      </c>
      <c r="B15" s="23" t="s">
        <v>16</v>
      </c>
      <c r="C15" s="23" t="s">
        <v>17</v>
      </c>
      <c r="D15" s="23"/>
      <c r="E15" s="23" t="s">
        <v>18</v>
      </c>
      <c r="F15" s="24" t="s">
        <v>19</v>
      </c>
      <c r="G15" s="25"/>
      <c r="H15" s="25"/>
      <c r="I15" s="25"/>
      <c r="J15" s="25"/>
      <c r="K15" s="25"/>
      <c r="L15" s="26"/>
      <c r="M15" s="23" t="s">
        <v>20</v>
      </c>
      <c r="N15" s="27"/>
    </row>
    <row r="16" spans="1:16" s="22" customFormat="1" ht="59.25" customHeight="1">
      <c r="A16" s="23"/>
      <c r="B16" s="23"/>
      <c r="C16" s="28" t="s">
        <v>21</v>
      </c>
      <c r="D16" s="28" t="s">
        <v>22</v>
      </c>
      <c r="E16" s="23"/>
      <c r="F16" s="29" t="s">
        <v>23</v>
      </c>
      <c r="G16" s="29" t="s">
        <v>24</v>
      </c>
      <c r="H16" s="29" t="s">
        <v>25</v>
      </c>
      <c r="I16" s="29" t="s">
        <v>26</v>
      </c>
      <c r="J16" s="29" t="s">
        <v>27</v>
      </c>
      <c r="K16" s="29" t="s">
        <v>28</v>
      </c>
      <c r="L16" s="29" t="s">
        <v>29</v>
      </c>
      <c r="M16" s="23"/>
      <c r="N16" s="27"/>
    </row>
    <row r="17" spans="1:17" s="22" customFormat="1">
      <c r="A17" s="29">
        <v>1</v>
      </c>
      <c r="B17" s="29">
        <v>2</v>
      </c>
      <c r="C17" s="30">
        <v>3</v>
      </c>
      <c r="D17" s="30"/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7"/>
    </row>
    <row r="18" spans="1:17" s="22" customFormat="1" ht="19.5" customHeight="1">
      <c r="A18" s="31"/>
      <c r="B18" s="32" t="s">
        <v>18</v>
      </c>
      <c r="C18" s="32"/>
      <c r="D18" s="32"/>
      <c r="E18" s="33">
        <f>E19</f>
        <v>24736000</v>
      </c>
      <c r="F18" s="33">
        <f t="shared" ref="F18:I18" si="0">F19</f>
        <v>16186000</v>
      </c>
      <c r="G18" s="33">
        <f t="shared" si="0"/>
        <v>0</v>
      </c>
      <c r="H18" s="33">
        <f t="shared" si="0"/>
        <v>0</v>
      </c>
      <c r="I18" s="33">
        <f t="shared" si="0"/>
        <v>0</v>
      </c>
      <c r="J18" s="33">
        <f>J19</f>
        <v>8550000</v>
      </c>
      <c r="K18" s="33">
        <f>SUM(K20:K77)</f>
        <v>0</v>
      </c>
      <c r="L18" s="33">
        <f>SUM(L20:L77)</f>
        <v>0</v>
      </c>
      <c r="M18" s="33">
        <f>SUM(M20:M77)</f>
        <v>0</v>
      </c>
      <c r="N18" s="33">
        <f>7733000+4940000</f>
        <v>12673000</v>
      </c>
      <c r="O18" s="34">
        <f>2280000-J18</f>
        <v>-6270000</v>
      </c>
      <c r="Q18" s="34"/>
    </row>
    <row r="19" spans="1:17" s="22" customFormat="1">
      <c r="A19" s="35" t="s">
        <v>30</v>
      </c>
      <c r="B19" s="36" t="s">
        <v>31</v>
      </c>
      <c r="C19" s="37"/>
      <c r="D19" s="38"/>
      <c r="E19" s="39">
        <f>SUM(E20:E82)</f>
        <v>24736000</v>
      </c>
      <c r="F19" s="39">
        <f>SUM(F20:F82)</f>
        <v>16186000</v>
      </c>
      <c r="G19" s="39">
        <f>SUM(G20:G82)</f>
        <v>0</v>
      </c>
      <c r="H19" s="39">
        <f>SUM(H20:H77)</f>
        <v>0</v>
      </c>
      <c r="I19" s="39">
        <f>SUM(I20:I77)</f>
        <v>0</v>
      </c>
      <c r="J19" s="39">
        <f>SUM(J20:J82)</f>
        <v>8550000</v>
      </c>
      <c r="K19" s="39">
        <f>SUM(K20:K77)</f>
        <v>0</v>
      </c>
      <c r="L19" s="39">
        <f>SUM(L20:L77)</f>
        <v>0</v>
      </c>
      <c r="M19" s="39">
        <f>SUM(M20:M77)</f>
        <v>0</v>
      </c>
      <c r="N19" s="40">
        <f>E18-14953000</f>
        <v>9783000</v>
      </c>
    </row>
    <row r="20" spans="1:17" s="7" customFormat="1" ht="17.25" customHeight="1">
      <c r="A20" s="41">
        <v>1</v>
      </c>
      <c r="B20" s="42" t="s">
        <v>32</v>
      </c>
      <c r="C20" s="43" t="s">
        <v>33</v>
      </c>
      <c r="D20" s="44" t="s">
        <v>34</v>
      </c>
      <c r="E20" s="45">
        <f>F20+J20</f>
        <v>382500</v>
      </c>
      <c r="F20" s="46">
        <v>247500</v>
      </c>
      <c r="G20" s="45"/>
      <c r="H20" s="47"/>
      <c r="I20" s="45"/>
      <c r="J20" s="112">
        <v>135000</v>
      </c>
      <c r="K20" s="45"/>
      <c r="L20" s="45"/>
      <c r="M20" s="48"/>
      <c r="N20" s="49">
        <f>F19+J19</f>
        <v>24736000</v>
      </c>
    </row>
    <row r="21" spans="1:17" s="7" customFormat="1" ht="17.25" customHeight="1">
      <c r="A21" s="41">
        <v>2</v>
      </c>
      <c r="B21" s="50" t="s">
        <v>35</v>
      </c>
      <c r="C21" s="51" t="s">
        <v>36</v>
      </c>
      <c r="D21" s="44" t="s">
        <v>34</v>
      </c>
      <c r="E21" s="45">
        <f t="shared" ref="E21:E82" si="1">F21+J21</f>
        <v>307500</v>
      </c>
      <c r="F21" s="46">
        <v>202500</v>
      </c>
      <c r="G21" s="45"/>
      <c r="H21" s="47"/>
      <c r="I21" s="45"/>
      <c r="J21" s="112">
        <v>105000</v>
      </c>
      <c r="K21" s="45"/>
      <c r="L21" s="45"/>
      <c r="M21" s="52"/>
      <c r="N21" s="49"/>
    </row>
    <row r="22" spans="1:17" s="7" customFormat="1" ht="17.25" customHeight="1">
      <c r="A22" s="41">
        <v>3</v>
      </c>
      <c r="B22" s="53" t="s">
        <v>37</v>
      </c>
      <c r="C22" s="54" t="s">
        <v>38</v>
      </c>
      <c r="D22" s="44" t="s">
        <v>34</v>
      </c>
      <c r="E22" s="45">
        <f t="shared" si="1"/>
        <v>335000</v>
      </c>
      <c r="F22" s="46">
        <v>215000</v>
      </c>
      <c r="G22" s="45"/>
      <c r="H22" s="47"/>
      <c r="I22" s="45"/>
      <c r="J22" s="112">
        <v>120000</v>
      </c>
      <c r="K22" s="45"/>
      <c r="L22" s="45"/>
      <c r="M22" s="52"/>
      <c r="N22" s="49"/>
    </row>
    <row r="23" spans="1:17" s="7" customFormat="1" ht="17.25" customHeight="1">
      <c r="A23" s="41">
        <v>4</v>
      </c>
      <c r="B23" s="55" t="s">
        <v>39</v>
      </c>
      <c r="C23" s="56" t="s">
        <v>40</v>
      </c>
      <c r="D23" s="44" t="s">
        <v>34</v>
      </c>
      <c r="E23" s="45">
        <f t="shared" si="1"/>
        <v>302500</v>
      </c>
      <c r="F23" s="46">
        <v>197500</v>
      </c>
      <c r="G23" s="45"/>
      <c r="H23" s="47"/>
      <c r="I23" s="45"/>
      <c r="J23" s="112">
        <v>105000</v>
      </c>
      <c r="K23" s="45"/>
      <c r="L23" s="45"/>
      <c r="M23" s="52"/>
      <c r="N23" s="49"/>
    </row>
    <row r="24" spans="1:17" s="7" customFormat="1" ht="17.25" customHeight="1">
      <c r="A24" s="41">
        <v>5</v>
      </c>
      <c r="B24" s="42" t="s">
        <v>41</v>
      </c>
      <c r="C24" s="43" t="s">
        <v>42</v>
      </c>
      <c r="D24" s="44" t="s">
        <v>34</v>
      </c>
      <c r="E24" s="45">
        <f t="shared" si="1"/>
        <v>395000</v>
      </c>
      <c r="F24" s="46">
        <v>260000</v>
      </c>
      <c r="G24" s="45"/>
      <c r="H24" s="47"/>
      <c r="I24" s="45"/>
      <c r="J24" s="112">
        <v>135000</v>
      </c>
      <c r="K24" s="45"/>
      <c r="L24" s="45"/>
      <c r="M24" s="52"/>
      <c r="N24" s="49"/>
    </row>
    <row r="25" spans="1:17" s="22" customFormat="1" ht="17.25" customHeight="1">
      <c r="A25" s="41">
        <v>6</v>
      </c>
      <c r="B25" s="57" t="s">
        <v>43</v>
      </c>
      <c r="C25" s="58" t="s">
        <v>44</v>
      </c>
      <c r="D25" s="59" t="s">
        <v>34</v>
      </c>
      <c r="E25" s="45">
        <f t="shared" si="1"/>
        <v>435000</v>
      </c>
      <c r="F25" s="60">
        <v>285000</v>
      </c>
      <c r="G25" s="39"/>
      <c r="H25" s="61"/>
      <c r="I25" s="39"/>
      <c r="J25" s="112">
        <v>150000</v>
      </c>
      <c r="K25" s="39"/>
      <c r="L25" s="39"/>
      <c r="M25" s="62"/>
      <c r="N25" s="40"/>
    </row>
    <row r="26" spans="1:17" s="22" customFormat="1" ht="17.25" customHeight="1">
      <c r="A26" s="41">
        <v>7</v>
      </c>
      <c r="B26" s="42" t="s">
        <v>45</v>
      </c>
      <c r="C26" s="43" t="s">
        <v>46</v>
      </c>
      <c r="D26" s="59" t="s">
        <v>34</v>
      </c>
      <c r="E26" s="45">
        <f t="shared" si="1"/>
        <v>442500</v>
      </c>
      <c r="F26" s="60">
        <v>292500</v>
      </c>
      <c r="G26" s="39"/>
      <c r="H26" s="61"/>
      <c r="I26" s="39"/>
      <c r="J26" s="112">
        <v>150000</v>
      </c>
      <c r="K26" s="39"/>
      <c r="L26" s="39"/>
      <c r="M26" s="62"/>
      <c r="N26" s="40"/>
    </row>
    <row r="27" spans="1:17" s="22" customFormat="1" ht="17.25" customHeight="1">
      <c r="A27" s="41">
        <v>8</v>
      </c>
      <c r="B27" s="42" t="s">
        <v>47</v>
      </c>
      <c r="C27" s="43" t="s">
        <v>48</v>
      </c>
      <c r="D27" s="59" t="s">
        <v>34</v>
      </c>
      <c r="E27" s="45">
        <f t="shared" si="1"/>
        <v>435000</v>
      </c>
      <c r="F27" s="60">
        <v>285000</v>
      </c>
      <c r="G27" s="39"/>
      <c r="H27" s="61"/>
      <c r="I27" s="39"/>
      <c r="J27" s="112">
        <v>150000</v>
      </c>
      <c r="K27" s="39"/>
      <c r="L27" s="39"/>
      <c r="M27" s="63"/>
      <c r="N27" s="40"/>
    </row>
    <row r="28" spans="1:17" s="22" customFormat="1" ht="17.25" customHeight="1">
      <c r="A28" s="41">
        <v>9</v>
      </c>
      <c r="B28" s="57" t="s">
        <v>49</v>
      </c>
      <c r="C28" s="58" t="s">
        <v>50</v>
      </c>
      <c r="D28" s="59" t="s">
        <v>34</v>
      </c>
      <c r="E28" s="45">
        <f t="shared" si="1"/>
        <v>422500</v>
      </c>
      <c r="F28" s="60">
        <v>272500</v>
      </c>
      <c r="G28" s="39"/>
      <c r="H28" s="61"/>
      <c r="I28" s="39"/>
      <c r="J28" s="112">
        <v>150000</v>
      </c>
      <c r="K28" s="39"/>
      <c r="L28" s="39"/>
      <c r="M28" s="62"/>
      <c r="N28" s="40"/>
    </row>
    <row r="29" spans="1:17" s="22" customFormat="1" ht="17.25" customHeight="1">
      <c r="A29" s="41">
        <v>10</v>
      </c>
      <c r="B29" s="64" t="s">
        <v>51</v>
      </c>
      <c r="C29" s="65" t="s">
        <v>52</v>
      </c>
      <c r="D29" s="59" t="s">
        <v>34</v>
      </c>
      <c r="E29" s="45">
        <f t="shared" si="1"/>
        <v>442500</v>
      </c>
      <c r="F29" s="60">
        <v>292500</v>
      </c>
      <c r="G29" s="39"/>
      <c r="H29" s="61"/>
      <c r="I29" s="39"/>
      <c r="J29" s="112">
        <v>150000</v>
      </c>
      <c r="K29" s="39"/>
      <c r="L29" s="39"/>
      <c r="M29" s="63"/>
      <c r="N29" s="40"/>
    </row>
    <row r="30" spans="1:17" s="22" customFormat="1" ht="17.25" customHeight="1">
      <c r="A30" s="41">
        <v>11</v>
      </c>
      <c r="B30" s="68" t="s">
        <v>55</v>
      </c>
      <c r="C30" s="69" t="s">
        <v>56</v>
      </c>
      <c r="D30" s="59" t="s">
        <v>34</v>
      </c>
      <c r="E30" s="45">
        <f t="shared" si="1"/>
        <v>422500</v>
      </c>
      <c r="F30" s="60">
        <v>272500</v>
      </c>
      <c r="G30" s="39"/>
      <c r="H30" s="61"/>
      <c r="I30" s="39"/>
      <c r="J30" s="112">
        <v>150000</v>
      </c>
      <c r="K30" s="39"/>
      <c r="L30" s="39"/>
      <c r="M30" s="63"/>
      <c r="N30" s="40"/>
    </row>
    <row r="31" spans="1:17" s="22" customFormat="1" ht="17.25" customHeight="1">
      <c r="A31" s="41">
        <v>12</v>
      </c>
      <c r="B31" s="57" t="s">
        <v>57</v>
      </c>
      <c r="C31" s="58" t="s">
        <v>58</v>
      </c>
      <c r="D31" s="59" t="s">
        <v>34</v>
      </c>
      <c r="E31" s="45">
        <f t="shared" si="1"/>
        <v>482500</v>
      </c>
      <c r="F31" s="60">
        <v>317500</v>
      </c>
      <c r="G31" s="39"/>
      <c r="H31" s="61"/>
      <c r="I31" s="39"/>
      <c r="J31" s="112">
        <v>165000</v>
      </c>
      <c r="K31" s="39"/>
      <c r="L31" s="39"/>
      <c r="M31" s="63"/>
      <c r="N31" s="40"/>
    </row>
    <row r="32" spans="1:17" s="22" customFormat="1" ht="17.25" customHeight="1">
      <c r="A32" s="41">
        <v>13</v>
      </c>
      <c r="B32" s="42" t="s">
        <v>59</v>
      </c>
      <c r="C32" s="43" t="s">
        <v>60</v>
      </c>
      <c r="D32" s="59" t="s">
        <v>34</v>
      </c>
      <c r="E32" s="45">
        <f t="shared" si="1"/>
        <v>395000</v>
      </c>
      <c r="F32" s="60">
        <v>260000</v>
      </c>
      <c r="G32" s="39"/>
      <c r="H32" s="61"/>
      <c r="I32" s="39"/>
      <c r="J32" s="112">
        <v>135000</v>
      </c>
      <c r="K32" s="39"/>
      <c r="L32" s="39"/>
      <c r="M32" s="63"/>
      <c r="N32" s="40"/>
    </row>
    <row r="33" spans="1:14" s="22" customFormat="1" ht="17.25" customHeight="1">
      <c r="A33" s="41">
        <v>14</v>
      </c>
      <c r="B33" s="57" t="s">
        <v>64</v>
      </c>
      <c r="C33" s="58" t="s">
        <v>65</v>
      </c>
      <c r="D33" s="59" t="s">
        <v>34</v>
      </c>
      <c r="E33" s="45">
        <f t="shared" si="1"/>
        <v>817500</v>
      </c>
      <c r="F33" s="60">
        <v>532500</v>
      </c>
      <c r="G33" s="39"/>
      <c r="H33" s="61"/>
      <c r="I33" s="39"/>
      <c r="J33" s="112">
        <v>285000</v>
      </c>
      <c r="K33" s="39"/>
      <c r="L33" s="39"/>
      <c r="M33" s="62"/>
      <c r="N33" s="40"/>
    </row>
    <row r="34" spans="1:14" s="22" customFormat="1" ht="17.25" customHeight="1">
      <c r="A34" s="41">
        <v>15</v>
      </c>
      <c r="B34" s="64" t="s">
        <v>66</v>
      </c>
      <c r="C34" s="65" t="s">
        <v>67</v>
      </c>
      <c r="D34" s="59" t="s">
        <v>34</v>
      </c>
      <c r="E34" s="45">
        <f t="shared" si="1"/>
        <v>175000</v>
      </c>
      <c r="F34" s="60">
        <v>115000</v>
      </c>
      <c r="G34" s="39"/>
      <c r="H34" s="61"/>
      <c r="I34" s="39"/>
      <c r="J34" s="112">
        <v>60000</v>
      </c>
      <c r="K34" s="39"/>
      <c r="L34" s="39"/>
      <c r="M34" s="63"/>
      <c r="N34" s="40"/>
    </row>
    <row r="35" spans="1:14" s="22" customFormat="1" ht="17.25" customHeight="1">
      <c r="A35" s="41">
        <v>16</v>
      </c>
      <c r="B35" s="66" t="s">
        <v>68</v>
      </c>
      <c r="C35" s="67" t="s">
        <v>69</v>
      </c>
      <c r="D35" s="59" t="s">
        <v>34</v>
      </c>
      <c r="E35" s="45">
        <f t="shared" si="1"/>
        <v>830000</v>
      </c>
      <c r="F35" s="60">
        <v>545000</v>
      </c>
      <c r="G35" s="39"/>
      <c r="H35" s="61"/>
      <c r="I35" s="39"/>
      <c r="J35" s="112">
        <v>285000</v>
      </c>
      <c r="K35" s="39"/>
      <c r="L35" s="39"/>
      <c r="M35" s="63"/>
      <c r="N35" s="40"/>
    </row>
    <row r="36" spans="1:14" s="22" customFormat="1" ht="17.25" customHeight="1">
      <c r="A36" s="41">
        <v>17</v>
      </c>
      <c r="B36" s="68" t="s">
        <v>70</v>
      </c>
      <c r="C36" s="69" t="s">
        <v>71</v>
      </c>
      <c r="D36" s="59" t="s">
        <v>34</v>
      </c>
      <c r="E36" s="45">
        <f t="shared" si="1"/>
        <v>777500</v>
      </c>
      <c r="F36" s="60">
        <v>507500</v>
      </c>
      <c r="G36" s="39"/>
      <c r="H36" s="61"/>
      <c r="I36" s="39"/>
      <c r="J36" s="112">
        <v>270000</v>
      </c>
      <c r="K36" s="39"/>
      <c r="L36" s="39"/>
      <c r="M36" s="63"/>
      <c r="N36" s="40"/>
    </row>
    <row r="37" spans="1:14" s="22" customFormat="1" ht="17.25" customHeight="1">
      <c r="A37" s="41">
        <v>18</v>
      </c>
      <c r="B37" s="42" t="s">
        <v>72</v>
      </c>
      <c r="C37" s="43" t="s">
        <v>73</v>
      </c>
      <c r="D37" s="59" t="s">
        <v>34</v>
      </c>
      <c r="E37" s="45">
        <f t="shared" si="1"/>
        <v>355000</v>
      </c>
      <c r="F37" s="60">
        <v>235000</v>
      </c>
      <c r="G37" s="39"/>
      <c r="H37" s="61"/>
      <c r="I37" s="39"/>
      <c r="J37" s="112">
        <v>120000</v>
      </c>
      <c r="K37" s="39"/>
      <c r="L37" s="39"/>
      <c r="M37" s="63"/>
      <c r="N37" s="40"/>
    </row>
    <row r="38" spans="1:14" s="22" customFormat="1" ht="17.25" customHeight="1">
      <c r="A38" s="41">
        <v>19</v>
      </c>
      <c r="B38" s="57" t="s">
        <v>74</v>
      </c>
      <c r="C38" s="58" t="s">
        <v>75</v>
      </c>
      <c r="D38" s="59" t="s">
        <v>34</v>
      </c>
      <c r="E38" s="45">
        <f t="shared" si="1"/>
        <v>355000</v>
      </c>
      <c r="F38" s="60">
        <v>235000</v>
      </c>
      <c r="G38" s="39"/>
      <c r="H38" s="61"/>
      <c r="I38" s="39"/>
      <c r="J38" s="112">
        <v>120000</v>
      </c>
      <c r="K38" s="39"/>
      <c r="L38" s="39"/>
      <c r="M38" s="62"/>
      <c r="N38" s="40"/>
    </row>
    <row r="39" spans="1:14" s="22" customFormat="1" ht="17.25" customHeight="1">
      <c r="A39" s="41">
        <v>20</v>
      </c>
      <c r="B39" s="64" t="s">
        <v>76</v>
      </c>
      <c r="C39" s="65" t="s">
        <v>77</v>
      </c>
      <c r="D39" s="59" t="s">
        <v>34</v>
      </c>
      <c r="E39" s="45">
        <f t="shared" si="1"/>
        <v>295000</v>
      </c>
      <c r="F39" s="60">
        <v>190000</v>
      </c>
      <c r="G39" s="39"/>
      <c r="H39" s="61"/>
      <c r="I39" s="39"/>
      <c r="J39" s="112">
        <v>105000</v>
      </c>
      <c r="K39" s="39"/>
      <c r="L39" s="39"/>
      <c r="M39" s="63"/>
      <c r="N39" s="40"/>
    </row>
    <row r="40" spans="1:14" s="22" customFormat="1" ht="17.25" customHeight="1">
      <c r="A40" s="41">
        <v>21</v>
      </c>
      <c r="B40" s="66" t="s">
        <v>78</v>
      </c>
      <c r="C40" s="67" t="s">
        <v>79</v>
      </c>
      <c r="D40" s="59" t="s">
        <v>34</v>
      </c>
      <c r="E40" s="45">
        <f t="shared" si="1"/>
        <v>295000</v>
      </c>
      <c r="F40" s="60">
        <v>190000</v>
      </c>
      <c r="G40" s="39"/>
      <c r="H40" s="61"/>
      <c r="I40" s="39"/>
      <c r="J40" s="112">
        <v>105000</v>
      </c>
      <c r="K40" s="39"/>
      <c r="L40" s="39"/>
      <c r="M40" s="63"/>
      <c r="N40" s="40"/>
    </row>
    <row r="41" spans="1:14" s="22" customFormat="1" ht="17.25" customHeight="1">
      <c r="A41" s="41">
        <v>22</v>
      </c>
      <c r="B41" s="68" t="s">
        <v>80</v>
      </c>
      <c r="C41" s="69" t="s">
        <v>81</v>
      </c>
      <c r="D41" s="59" t="s">
        <v>34</v>
      </c>
      <c r="E41" s="45">
        <f t="shared" si="1"/>
        <v>522500</v>
      </c>
      <c r="F41" s="60">
        <v>342500</v>
      </c>
      <c r="G41" s="39"/>
      <c r="H41" s="61"/>
      <c r="I41" s="39"/>
      <c r="J41" s="112">
        <v>180000</v>
      </c>
      <c r="K41" s="39"/>
      <c r="L41" s="39"/>
      <c r="M41" s="63"/>
      <c r="N41" s="40"/>
    </row>
    <row r="42" spans="1:14" s="22" customFormat="1" ht="17.25" customHeight="1">
      <c r="A42" s="41">
        <v>23</v>
      </c>
      <c r="B42" s="57" t="s">
        <v>82</v>
      </c>
      <c r="C42" s="58" t="s">
        <v>83</v>
      </c>
      <c r="D42" s="59" t="s">
        <v>34</v>
      </c>
      <c r="E42" s="45">
        <f t="shared" si="1"/>
        <v>510000</v>
      </c>
      <c r="F42" s="60">
        <v>330000</v>
      </c>
      <c r="G42" s="39"/>
      <c r="H42" s="61"/>
      <c r="I42" s="39"/>
      <c r="J42" s="112">
        <v>180000</v>
      </c>
      <c r="K42" s="39"/>
      <c r="L42" s="39"/>
      <c r="M42" s="63"/>
      <c r="N42" s="40"/>
    </row>
    <row r="43" spans="1:14" s="22" customFormat="1" ht="17.25" customHeight="1">
      <c r="A43" s="41">
        <v>24</v>
      </c>
      <c r="B43" s="42" t="s">
        <v>84</v>
      </c>
      <c r="C43" s="43" t="s">
        <v>85</v>
      </c>
      <c r="D43" s="59" t="s">
        <v>34</v>
      </c>
      <c r="E43" s="45">
        <f t="shared" si="1"/>
        <v>562500</v>
      </c>
      <c r="F43" s="60">
        <v>367500</v>
      </c>
      <c r="G43" s="39"/>
      <c r="H43" s="61"/>
      <c r="I43" s="39"/>
      <c r="J43" s="112">
        <v>195000</v>
      </c>
      <c r="K43" s="39"/>
      <c r="L43" s="39"/>
      <c r="M43" s="63"/>
      <c r="N43" s="40"/>
    </row>
    <row r="44" spans="1:14" s="22" customFormat="1" ht="17.25" customHeight="1">
      <c r="A44" s="41">
        <v>25</v>
      </c>
      <c r="B44" s="64" t="s">
        <v>86</v>
      </c>
      <c r="C44" s="65" t="s">
        <v>87</v>
      </c>
      <c r="D44" s="59" t="s">
        <v>34</v>
      </c>
      <c r="E44" s="45">
        <f t="shared" si="1"/>
        <v>522500</v>
      </c>
      <c r="F44" s="60">
        <v>342500</v>
      </c>
      <c r="G44" s="39"/>
      <c r="H44" s="61"/>
      <c r="I44" s="39"/>
      <c r="J44" s="112">
        <v>180000</v>
      </c>
      <c r="K44" s="39"/>
      <c r="L44" s="39"/>
      <c r="M44" s="63"/>
      <c r="N44" s="40"/>
    </row>
    <row r="45" spans="1:14" s="22" customFormat="1" ht="17.25" customHeight="1">
      <c r="A45" s="41">
        <v>26</v>
      </c>
      <c r="B45" s="72" t="s">
        <v>88</v>
      </c>
      <c r="C45" s="58" t="s">
        <v>89</v>
      </c>
      <c r="D45" s="71" t="s">
        <v>34</v>
      </c>
      <c r="E45" s="45">
        <f t="shared" si="1"/>
        <v>482500</v>
      </c>
      <c r="F45" s="60">
        <v>317500</v>
      </c>
      <c r="G45" s="39"/>
      <c r="H45" s="61"/>
      <c r="I45" s="39"/>
      <c r="J45" s="112">
        <v>165000</v>
      </c>
      <c r="K45" s="39"/>
      <c r="L45" s="39"/>
      <c r="M45" s="63"/>
      <c r="N45" s="40"/>
    </row>
    <row r="46" spans="1:14" s="22" customFormat="1" ht="17.25" customHeight="1">
      <c r="A46" s="41">
        <v>27</v>
      </c>
      <c r="B46" s="68" t="s">
        <v>90</v>
      </c>
      <c r="C46" s="69" t="s">
        <v>91</v>
      </c>
      <c r="D46" s="59" t="s">
        <v>34</v>
      </c>
      <c r="E46" s="45">
        <f t="shared" si="1"/>
        <v>442500</v>
      </c>
      <c r="F46" s="60">
        <v>292500</v>
      </c>
      <c r="G46" s="39"/>
      <c r="H46" s="61"/>
      <c r="I46" s="39"/>
      <c r="J46" s="112">
        <v>150000</v>
      </c>
      <c r="K46" s="39"/>
      <c r="L46" s="39"/>
      <c r="M46" s="63"/>
      <c r="N46" s="40"/>
    </row>
    <row r="47" spans="1:14" s="22" customFormat="1" ht="17.25" customHeight="1">
      <c r="A47" s="41">
        <v>28</v>
      </c>
      <c r="B47" s="57" t="s">
        <v>92</v>
      </c>
      <c r="C47" s="58" t="s">
        <v>93</v>
      </c>
      <c r="D47" s="59" t="s">
        <v>34</v>
      </c>
      <c r="E47" s="45">
        <f t="shared" si="1"/>
        <v>422500</v>
      </c>
      <c r="F47" s="60">
        <v>272500</v>
      </c>
      <c r="G47" s="39"/>
      <c r="H47" s="61"/>
      <c r="I47" s="39"/>
      <c r="J47" s="112">
        <v>150000</v>
      </c>
      <c r="K47" s="39"/>
      <c r="L47" s="39"/>
      <c r="M47" s="63"/>
      <c r="N47" s="40"/>
    </row>
    <row r="48" spans="1:14" s="22" customFormat="1" ht="17.25" customHeight="1">
      <c r="A48" s="41">
        <v>29</v>
      </c>
      <c r="B48" s="57" t="s">
        <v>94</v>
      </c>
      <c r="C48" s="58" t="s">
        <v>95</v>
      </c>
      <c r="D48" s="59" t="s">
        <v>34</v>
      </c>
      <c r="E48" s="45">
        <f t="shared" si="1"/>
        <v>435000</v>
      </c>
      <c r="F48" s="60">
        <v>285000</v>
      </c>
      <c r="G48" s="39"/>
      <c r="H48" s="61"/>
      <c r="I48" s="39"/>
      <c r="J48" s="112">
        <v>150000</v>
      </c>
      <c r="K48" s="39"/>
      <c r="L48" s="39"/>
      <c r="M48" s="62"/>
      <c r="N48" s="40"/>
    </row>
    <row r="49" spans="1:14" s="22" customFormat="1" ht="17.25" customHeight="1">
      <c r="A49" s="41">
        <v>30</v>
      </c>
      <c r="B49" s="64" t="s">
        <v>96</v>
      </c>
      <c r="C49" s="65" t="s">
        <v>97</v>
      </c>
      <c r="D49" s="59" t="s">
        <v>34</v>
      </c>
      <c r="E49" s="45">
        <f t="shared" si="1"/>
        <v>40000</v>
      </c>
      <c r="F49" s="60">
        <v>25000</v>
      </c>
      <c r="G49" s="39"/>
      <c r="H49" s="61"/>
      <c r="I49" s="39"/>
      <c r="J49" s="112">
        <v>15000</v>
      </c>
      <c r="K49" s="39"/>
      <c r="L49" s="39"/>
      <c r="M49" s="63"/>
      <c r="N49" s="40"/>
    </row>
    <row r="50" spans="1:14" s="22" customFormat="1" ht="17.25" customHeight="1">
      <c r="A50" s="41">
        <v>31</v>
      </c>
      <c r="B50" s="66" t="s">
        <v>98</v>
      </c>
      <c r="C50" s="67" t="s">
        <v>99</v>
      </c>
      <c r="D50" s="59" t="s">
        <v>34</v>
      </c>
      <c r="E50" s="45">
        <f t="shared" si="1"/>
        <v>442500</v>
      </c>
      <c r="F50" s="60">
        <v>292500</v>
      </c>
      <c r="G50" s="39"/>
      <c r="H50" s="61"/>
      <c r="I50" s="39"/>
      <c r="J50" s="112">
        <v>150000</v>
      </c>
      <c r="K50" s="39"/>
      <c r="L50" s="39"/>
      <c r="M50" s="63"/>
      <c r="N50" s="40"/>
    </row>
    <row r="51" spans="1:14" s="22" customFormat="1" ht="17.25" customHeight="1">
      <c r="A51" s="41">
        <v>32</v>
      </c>
      <c r="B51" s="57" t="s">
        <v>100</v>
      </c>
      <c r="C51" s="58" t="s">
        <v>101</v>
      </c>
      <c r="D51" s="59" t="s">
        <v>34</v>
      </c>
      <c r="E51" s="45">
        <f t="shared" si="1"/>
        <v>375000</v>
      </c>
      <c r="F51" s="60">
        <v>240000</v>
      </c>
      <c r="G51" s="39"/>
      <c r="H51" s="61"/>
      <c r="I51" s="39"/>
      <c r="J51" s="112">
        <v>135000</v>
      </c>
      <c r="K51" s="39"/>
      <c r="L51" s="39"/>
      <c r="M51" s="63"/>
      <c r="N51" s="40"/>
    </row>
    <row r="52" spans="1:14" s="22" customFormat="1" ht="17.25" customHeight="1">
      <c r="A52" s="41">
        <v>33</v>
      </c>
      <c r="B52" s="57" t="s">
        <v>102</v>
      </c>
      <c r="C52" s="58" t="s">
        <v>103</v>
      </c>
      <c r="D52" s="59" t="s">
        <v>34</v>
      </c>
      <c r="E52" s="45">
        <f t="shared" si="1"/>
        <v>442500</v>
      </c>
      <c r="F52" s="60">
        <v>292500</v>
      </c>
      <c r="G52" s="39"/>
      <c r="H52" s="61"/>
      <c r="I52" s="39"/>
      <c r="J52" s="112">
        <v>150000</v>
      </c>
      <c r="K52" s="39"/>
      <c r="L52" s="39"/>
      <c r="M52" s="63"/>
      <c r="N52" s="40"/>
    </row>
    <row r="53" spans="1:14" s="22" customFormat="1" ht="17.25" customHeight="1">
      <c r="A53" s="41">
        <v>34</v>
      </c>
      <c r="B53" s="42" t="s">
        <v>104</v>
      </c>
      <c r="C53" s="43" t="s">
        <v>105</v>
      </c>
      <c r="D53" s="59" t="s">
        <v>34</v>
      </c>
      <c r="E53" s="45">
        <f t="shared" si="1"/>
        <v>255000</v>
      </c>
      <c r="F53" s="60">
        <v>165000</v>
      </c>
      <c r="G53" s="39"/>
      <c r="H53" s="61"/>
      <c r="I53" s="39"/>
      <c r="J53" s="112">
        <v>90000</v>
      </c>
      <c r="K53" s="39"/>
      <c r="L53" s="39"/>
      <c r="M53" s="63"/>
      <c r="N53" s="40"/>
    </row>
    <row r="54" spans="1:14" s="22" customFormat="1" ht="17.25" customHeight="1">
      <c r="A54" s="41">
        <v>35</v>
      </c>
      <c r="B54" s="57" t="s">
        <v>106</v>
      </c>
      <c r="C54" s="58" t="s">
        <v>107</v>
      </c>
      <c r="D54" s="59" t="s">
        <v>34</v>
      </c>
      <c r="E54" s="45">
        <f t="shared" si="1"/>
        <v>267500</v>
      </c>
      <c r="F54" s="60">
        <v>177500</v>
      </c>
      <c r="G54" s="39"/>
      <c r="H54" s="61"/>
      <c r="I54" s="39"/>
      <c r="J54" s="112">
        <v>90000</v>
      </c>
      <c r="K54" s="39"/>
      <c r="L54" s="39"/>
      <c r="M54" s="62"/>
      <c r="N54" s="40"/>
    </row>
    <row r="55" spans="1:14" s="22" customFormat="1" ht="17.25" customHeight="1">
      <c r="A55" s="41">
        <v>36</v>
      </c>
      <c r="B55" s="64" t="s">
        <v>108</v>
      </c>
      <c r="C55" s="65" t="s">
        <v>109</v>
      </c>
      <c r="D55" s="59" t="s">
        <v>34</v>
      </c>
      <c r="E55" s="45">
        <f t="shared" si="1"/>
        <v>255000</v>
      </c>
      <c r="F55" s="60">
        <v>165000</v>
      </c>
      <c r="G55" s="39"/>
      <c r="H55" s="61"/>
      <c r="I55" s="39"/>
      <c r="J55" s="112">
        <v>90000</v>
      </c>
      <c r="K55" s="39"/>
      <c r="L55" s="39"/>
      <c r="M55" s="63"/>
      <c r="N55" s="40"/>
    </row>
    <row r="56" spans="1:14" s="22" customFormat="1" ht="17.25" customHeight="1">
      <c r="A56" s="41">
        <v>37</v>
      </c>
      <c r="B56" s="66" t="s">
        <v>110</v>
      </c>
      <c r="C56" s="67" t="s">
        <v>111</v>
      </c>
      <c r="D56" s="59" t="s">
        <v>34</v>
      </c>
      <c r="E56" s="45">
        <f t="shared" si="1"/>
        <v>267500</v>
      </c>
      <c r="F56" s="60">
        <v>177500</v>
      </c>
      <c r="G56" s="39"/>
      <c r="H56" s="61"/>
      <c r="I56" s="39"/>
      <c r="J56" s="112">
        <v>90000</v>
      </c>
      <c r="K56" s="39"/>
      <c r="L56" s="39"/>
      <c r="M56" s="63"/>
      <c r="N56" s="40"/>
    </row>
    <row r="57" spans="1:14" s="22" customFormat="1" ht="17.25" customHeight="1">
      <c r="A57" s="41">
        <v>38</v>
      </c>
      <c r="B57" s="68" t="s">
        <v>112</v>
      </c>
      <c r="C57" s="69" t="s">
        <v>113</v>
      </c>
      <c r="D57" s="59" t="s">
        <v>34</v>
      </c>
      <c r="E57" s="45">
        <f t="shared" si="1"/>
        <v>255000</v>
      </c>
      <c r="F57" s="60">
        <v>165000</v>
      </c>
      <c r="G57" s="39"/>
      <c r="H57" s="61"/>
      <c r="I57" s="39"/>
      <c r="J57" s="112">
        <v>90000</v>
      </c>
      <c r="K57" s="39"/>
      <c r="L57" s="39"/>
      <c r="M57" s="63"/>
      <c r="N57" s="40"/>
    </row>
    <row r="58" spans="1:14" s="22" customFormat="1" ht="17.25" customHeight="1">
      <c r="A58" s="41">
        <v>39</v>
      </c>
      <c r="B58" s="57" t="s">
        <v>114</v>
      </c>
      <c r="C58" s="58" t="s">
        <v>115</v>
      </c>
      <c r="D58" s="59" t="s">
        <v>34</v>
      </c>
      <c r="E58" s="45">
        <f t="shared" si="1"/>
        <v>295000</v>
      </c>
      <c r="F58" s="60">
        <v>190000</v>
      </c>
      <c r="G58" s="39"/>
      <c r="H58" s="61"/>
      <c r="I58" s="39"/>
      <c r="J58" s="112">
        <v>105000</v>
      </c>
      <c r="K58" s="39"/>
      <c r="L58" s="39"/>
      <c r="M58" s="63"/>
      <c r="N58" s="40"/>
    </row>
    <row r="59" spans="1:14" s="22" customFormat="1" ht="17.25" customHeight="1">
      <c r="A59" s="41">
        <v>40</v>
      </c>
      <c r="B59" s="42" t="s">
        <v>116</v>
      </c>
      <c r="C59" s="43" t="s">
        <v>117</v>
      </c>
      <c r="D59" s="59" t="s">
        <v>34</v>
      </c>
      <c r="E59" s="45">
        <f t="shared" si="1"/>
        <v>267500</v>
      </c>
      <c r="F59" s="60">
        <v>177500</v>
      </c>
      <c r="G59" s="39"/>
      <c r="H59" s="61"/>
      <c r="I59" s="39"/>
      <c r="J59" s="112">
        <v>90000</v>
      </c>
      <c r="K59" s="39"/>
      <c r="L59" s="39"/>
      <c r="M59" s="63"/>
      <c r="N59" s="40"/>
    </row>
    <row r="60" spans="1:14" s="22" customFormat="1" ht="17.25" customHeight="1">
      <c r="A60" s="41">
        <v>41</v>
      </c>
      <c r="B60" s="57" t="s">
        <v>118</v>
      </c>
      <c r="C60" s="58" t="s">
        <v>119</v>
      </c>
      <c r="D60" s="59" t="s">
        <v>34</v>
      </c>
      <c r="E60" s="45">
        <f t="shared" si="1"/>
        <v>342500</v>
      </c>
      <c r="F60" s="60">
        <v>222500</v>
      </c>
      <c r="G60" s="39"/>
      <c r="H60" s="61"/>
      <c r="I60" s="39"/>
      <c r="J60" s="112">
        <v>120000</v>
      </c>
      <c r="K60" s="39"/>
      <c r="L60" s="39"/>
      <c r="M60" s="62"/>
      <c r="N60" s="40"/>
    </row>
    <row r="61" spans="1:14" s="22" customFormat="1" ht="17.25" customHeight="1">
      <c r="A61" s="41">
        <v>42</v>
      </c>
      <c r="B61" s="64" t="s">
        <v>120</v>
      </c>
      <c r="C61" s="65" t="s">
        <v>121</v>
      </c>
      <c r="D61" s="59" t="s">
        <v>34</v>
      </c>
      <c r="E61" s="45">
        <f t="shared" si="1"/>
        <v>395000</v>
      </c>
      <c r="F61" s="60">
        <v>260000</v>
      </c>
      <c r="G61" s="39"/>
      <c r="H61" s="61"/>
      <c r="I61" s="39"/>
      <c r="J61" s="112">
        <v>135000</v>
      </c>
      <c r="K61" s="39"/>
      <c r="L61" s="39"/>
      <c r="M61" s="63"/>
      <c r="N61" s="40"/>
    </row>
    <row r="62" spans="1:14" s="22" customFormat="1" ht="17.25" customHeight="1">
      <c r="A62" s="41">
        <v>43</v>
      </c>
      <c r="B62" s="66" t="s">
        <v>122</v>
      </c>
      <c r="C62" s="67" t="s">
        <v>123</v>
      </c>
      <c r="D62" s="59" t="s">
        <v>34</v>
      </c>
      <c r="E62" s="45">
        <f t="shared" si="1"/>
        <v>355000</v>
      </c>
      <c r="F62" s="60">
        <v>235000</v>
      </c>
      <c r="G62" s="39"/>
      <c r="H62" s="61"/>
      <c r="I62" s="39"/>
      <c r="J62" s="112">
        <v>120000</v>
      </c>
      <c r="K62" s="39"/>
      <c r="L62" s="39"/>
      <c r="M62" s="63"/>
      <c r="N62" s="40"/>
    </row>
    <row r="63" spans="1:14" s="22" customFormat="1" ht="17.25" customHeight="1">
      <c r="A63" s="41">
        <v>44</v>
      </c>
      <c r="B63" s="68" t="s">
        <v>124</v>
      </c>
      <c r="C63" s="69" t="s">
        <v>125</v>
      </c>
      <c r="D63" s="59" t="s">
        <v>34</v>
      </c>
      <c r="E63" s="45">
        <f t="shared" si="1"/>
        <v>295000</v>
      </c>
      <c r="F63" s="60">
        <v>190000</v>
      </c>
      <c r="G63" s="39"/>
      <c r="H63" s="61"/>
      <c r="I63" s="39"/>
      <c r="J63" s="112">
        <v>105000</v>
      </c>
      <c r="K63" s="39"/>
      <c r="L63" s="39"/>
      <c r="M63" s="63"/>
      <c r="N63" s="40"/>
    </row>
    <row r="64" spans="1:14" s="22" customFormat="1" ht="17.25" customHeight="1">
      <c r="A64" s="41">
        <v>45</v>
      </c>
      <c r="B64" s="57" t="s">
        <v>126</v>
      </c>
      <c r="C64" s="58" t="s">
        <v>127</v>
      </c>
      <c r="D64" s="59" t="s">
        <v>34</v>
      </c>
      <c r="E64" s="45">
        <f t="shared" si="1"/>
        <v>342500</v>
      </c>
      <c r="F64" s="60">
        <v>222500</v>
      </c>
      <c r="G64" s="39"/>
      <c r="H64" s="61"/>
      <c r="I64" s="39"/>
      <c r="J64" s="112">
        <v>120000</v>
      </c>
      <c r="K64" s="39"/>
      <c r="L64" s="39"/>
      <c r="M64" s="63"/>
      <c r="N64" s="40"/>
    </row>
    <row r="65" spans="1:14" s="22" customFormat="1" ht="17.25" customHeight="1">
      <c r="A65" s="41">
        <v>46</v>
      </c>
      <c r="B65" s="42" t="s">
        <v>128</v>
      </c>
      <c r="C65" s="43" t="s">
        <v>129</v>
      </c>
      <c r="D65" s="59" t="s">
        <v>34</v>
      </c>
      <c r="E65" s="45">
        <f t="shared" si="1"/>
        <v>307500</v>
      </c>
      <c r="F65" s="60">
        <v>202500</v>
      </c>
      <c r="G65" s="39"/>
      <c r="H65" s="61"/>
      <c r="I65" s="39"/>
      <c r="J65" s="112">
        <v>105000</v>
      </c>
      <c r="K65" s="39"/>
      <c r="L65" s="39"/>
      <c r="M65" s="63"/>
      <c r="N65" s="40"/>
    </row>
    <row r="66" spans="1:14" s="22" customFormat="1" ht="17.25" customHeight="1">
      <c r="A66" s="41">
        <v>47</v>
      </c>
      <c r="B66" s="57" t="s">
        <v>132</v>
      </c>
      <c r="C66" s="58" t="s">
        <v>133</v>
      </c>
      <c r="D66" s="59" t="s">
        <v>34</v>
      </c>
      <c r="E66" s="45">
        <f t="shared" si="1"/>
        <v>215000</v>
      </c>
      <c r="F66" s="60">
        <v>140000</v>
      </c>
      <c r="G66" s="39"/>
      <c r="H66" s="61"/>
      <c r="I66" s="39"/>
      <c r="J66" s="112">
        <v>75000</v>
      </c>
      <c r="K66" s="39"/>
      <c r="L66" s="39"/>
      <c r="M66" s="62"/>
      <c r="N66" s="40"/>
    </row>
    <row r="67" spans="1:14" s="22" customFormat="1" ht="17.25" customHeight="1">
      <c r="A67" s="41">
        <v>48</v>
      </c>
      <c r="B67" s="64" t="s">
        <v>134</v>
      </c>
      <c r="C67" s="65" t="s">
        <v>135</v>
      </c>
      <c r="D67" s="59" t="s">
        <v>34</v>
      </c>
      <c r="E67" s="45">
        <f t="shared" si="1"/>
        <v>215000</v>
      </c>
      <c r="F67" s="60">
        <v>140000</v>
      </c>
      <c r="G67" s="39"/>
      <c r="H67" s="61"/>
      <c r="I67" s="39"/>
      <c r="J67" s="112">
        <v>75000</v>
      </c>
      <c r="K67" s="39"/>
      <c r="L67" s="39"/>
      <c r="M67" s="63"/>
      <c r="N67" s="40"/>
    </row>
    <row r="68" spans="1:14" s="22" customFormat="1" ht="17.25" customHeight="1">
      <c r="A68" s="41">
        <v>49</v>
      </c>
      <c r="B68" s="66" t="s">
        <v>136</v>
      </c>
      <c r="C68" s="67" t="s">
        <v>137</v>
      </c>
      <c r="D68" s="59" t="s">
        <v>34</v>
      </c>
      <c r="E68" s="45">
        <f t="shared" si="1"/>
        <v>227500</v>
      </c>
      <c r="F68" s="60">
        <v>152500</v>
      </c>
      <c r="G68" s="39"/>
      <c r="H68" s="61"/>
      <c r="I68" s="39"/>
      <c r="J68" s="112">
        <v>75000</v>
      </c>
      <c r="K68" s="39"/>
      <c r="L68" s="39"/>
      <c r="M68" s="63"/>
      <c r="N68" s="40"/>
    </row>
    <row r="69" spans="1:14" s="22" customFormat="1" ht="17.25" customHeight="1">
      <c r="A69" s="41">
        <v>50</v>
      </c>
      <c r="B69" s="68" t="s">
        <v>138</v>
      </c>
      <c r="C69" s="69" t="s">
        <v>139</v>
      </c>
      <c r="D69" s="59" t="s">
        <v>34</v>
      </c>
      <c r="E69" s="45">
        <f t="shared" si="1"/>
        <v>215000</v>
      </c>
      <c r="F69" s="60">
        <v>140000</v>
      </c>
      <c r="G69" s="39"/>
      <c r="H69" s="61"/>
      <c r="I69" s="39"/>
      <c r="J69" s="112">
        <v>75000</v>
      </c>
      <c r="K69" s="39"/>
      <c r="L69" s="39"/>
      <c r="M69" s="63"/>
      <c r="N69" s="40"/>
    </row>
    <row r="70" spans="1:14" s="22" customFormat="1" ht="17.25" customHeight="1">
      <c r="A70" s="41">
        <v>51</v>
      </c>
      <c r="B70" s="57" t="s">
        <v>140</v>
      </c>
      <c r="C70" s="58" t="s">
        <v>141</v>
      </c>
      <c r="D70" s="59" t="s">
        <v>34</v>
      </c>
      <c r="E70" s="45">
        <f t="shared" si="1"/>
        <v>220000</v>
      </c>
      <c r="F70" s="60">
        <v>145000</v>
      </c>
      <c r="G70" s="39"/>
      <c r="H70" s="61"/>
      <c r="I70" s="39"/>
      <c r="J70" s="112">
        <v>75000</v>
      </c>
      <c r="K70" s="39"/>
      <c r="L70" s="39"/>
      <c r="M70" s="63"/>
      <c r="N70" s="40"/>
    </row>
    <row r="71" spans="1:14" s="22" customFormat="1" ht="17.25" customHeight="1">
      <c r="A71" s="41">
        <v>52</v>
      </c>
      <c r="B71" s="72" t="s">
        <v>142</v>
      </c>
      <c r="C71" s="58" t="s">
        <v>143</v>
      </c>
      <c r="D71" s="71" t="s">
        <v>34</v>
      </c>
      <c r="E71" s="45">
        <f t="shared" si="1"/>
        <v>207500</v>
      </c>
      <c r="F71" s="60">
        <v>132500</v>
      </c>
      <c r="G71" s="39"/>
      <c r="H71" s="61"/>
      <c r="I71" s="39"/>
      <c r="J71" s="113">
        <v>75000</v>
      </c>
      <c r="K71" s="39"/>
      <c r="L71" s="39"/>
      <c r="M71" s="63"/>
      <c r="N71" s="40"/>
    </row>
    <row r="72" spans="1:14" s="22" customFormat="1" ht="17.25" customHeight="1">
      <c r="A72" s="41">
        <v>53</v>
      </c>
      <c r="B72" s="42" t="s">
        <v>144</v>
      </c>
      <c r="C72" s="43" t="s">
        <v>145</v>
      </c>
      <c r="D72" s="59" t="s">
        <v>34</v>
      </c>
      <c r="E72" s="45">
        <f t="shared" si="1"/>
        <v>482500</v>
      </c>
      <c r="F72" s="60">
        <v>317500</v>
      </c>
      <c r="G72" s="39"/>
      <c r="H72" s="61"/>
      <c r="I72" s="39"/>
      <c r="J72" s="112">
        <v>165000</v>
      </c>
      <c r="K72" s="39"/>
      <c r="L72" s="39"/>
      <c r="M72" s="63"/>
      <c r="N72" s="40"/>
    </row>
    <row r="73" spans="1:14" s="22" customFormat="1" ht="17.25" customHeight="1">
      <c r="A73" s="41">
        <v>54</v>
      </c>
      <c r="B73" s="57" t="s">
        <v>146</v>
      </c>
      <c r="C73" s="58" t="s">
        <v>147</v>
      </c>
      <c r="D73" s="59" t="s">
        <v>34</v>
      </c>
      <c r="E73" s="45">
        <f t="shared" si="1"/>
        <v>375000</v>
      </c>
      <c r="F73" s="60">
        <v>240000</v>
      </c>
      <c r="G73" s="39"/>
      <c r="H73" s="61"/>
      <c r="I73" s="39"/>
      <c r="J73" s="112">
        <v>135000</v>
      </c>
      <c r="K73" s="39"/>
      <c r="L73" s="39"/>
      <c r="M73" s="62"/>
      <c r="N73" s="40"/>
    </row>
    <row r="74" spans="1:14" s="22" customFormat="1" ht="17.25" customHeight="1">
      <c r="A74" s="41">
        <v>55</v>
      </c>
      <c r="B74" s="64" t="s">
        <v>148</v>
      </c>
      <c r="C74" s="65" t="s">
        <v>149</v>
      </c>
      <c r="D74" s="59" t="s">
        <v>34</v>
      </c>
      <c r="E74" s="45">
        <f t="shared" si="1"/>
        <v>442500</v>
      </c>
      <c r="F74" s="60">
        <v>292500</v>
      </c>
      <c r="G74" s="39"/>
      <c r="H74" s="61"/>
      <c r="I74" s="39"/>
      <c r="J74" s="112">
        <v>150000</v>
      </c>
      <c r="K74" s="39"/>
      <c r="L74" s="39"/>
      <c r="M74" s="63"/>
      <c r="N74" s="40"/>
    </row>
    <row r="75" spans="1:14" s="22" customFormat="1" ht="17.25" customHeight="1">
      <c r="A75" s="41">
        <v>56</v>
      </c>
      <c r="B75" s="66" t="s">
        <v>150</v>
      </c>
      <c r="C75" s="67" t="s">
        <v>151</v>
      </c>
      <c r="D75" s="59" t="s">
        <v>34</v>
      </c>
      <c r="E75" s="45">
        <f t="shared" si="1"/>
        <v>395000</v>
      </c>
      <c r="F75" s="60">
        <v>260000</v>
      </c>
      <c r="G75" s="39"/>
      <c r="H75" s="61"/>
      <c r="I75" s="39"/>
      <c r="J75" s="112">
        <v>135000</v>
      </c>
      <c r="K75" s="39"/>
      <c r="L75" s="39"/>
      <c r="M75" s="63"/>
      <c r="N75" s="40"/>
    </row>
    <row r="76" spans="1:14" s="22" customFormat="1" ht="17.25" customHeight="1">
      <c r="A76" s="41">
        <v>57</v>
      </c>
      <c r="B76" s="68" t="s">
        <v>152</v>
      </c>
      <c r="C76" s="69" t="s">
        <v>153</v>
      </c>
      <c r="D76" s="59" t="s">
        <v>34</v>
      </c>
      <c r="E76" s="45">
        <f t="shared" si="1"/>
        <v>255000</v>
      </c>
      <c r="F76" s="60">
        <v>165000</v>
      </c>
      <c r="G76" s="39"/>
      <c r="H76" s="61"/>
      <c r="I76" s="39"/>
      <c r="J76" s="112">
        <v>90000</v>
      </c>
      <c r="K76" s="39"/>
      <c r="L76" s="39"/>
      <c r="M76" s="63"/>
      <c r="N76" s="40"/>
    </row>
    <row r="77" spans="1:14" s="22" customFormat="1" ht="17.25" customHeight="1">
      <c r="A77" s="41">
        <v>58</v>
      </c>
      <c r="B77" s="57" t="s">
        <v>154</v>
      </c>
      <c r="C77" s="58" t="s">
        <v>155</v>
      </c>
      <c r="D77" s="59" t="s">
        <v>34</v>
      </c>
      <c r="E77" s="45">
        <f t="shared" si="1"/>
        <v>287500</v>
      </c>
      <c r="F77" s="60">
        <v>182500</v>
      </c>
      <c r="G77" s="39"/>
      <c r="H77" s="61"/>
      <c r="I77" s="39"/>
      <c r="J77" s="112">
        <v>105000</v>
      </c>
      <c r="K77" s="39"/>
      <c r="L77" s="39"/>
      <c r="M77" s="63"/>
      <c r="N77" s="40"/>
    </row>
    <row r="78" spans="1:14" s="22" customFormat="1" ht="17.25" customHeight="1">
      <c r="A78" s="41">
        <v>59</v>
      </c>
      <c r="B78" s="42" t="s">
        <v>156</v>
      </c>
      <c r="C78" s="43" t="s">
        <v>157</v>
      </c>
      <c r="D78" s="59" t="s">
        <v>34</v>
      </c>
      <c r="E78" s="45">
        <f t="shared" si="1"/>
        <v>362500</v>
      </c>
      <c r="F78" s="60">
        <v>242500</v>
      </c>
      <c r="G78" s="39"/>
      <c r="H78" s="61"/>
      <c r="I78" s="39"/>
      <c r="J78" s="112">
        <v>120000</v>
      </c>
      <c r="K78" s="39"/>
      <c r="L78" s="39"/>
      <c r="M78" s="63"/>
      <c r="N78" s="40"/>
    </row>
    <row r="79" spans="1:14" s="22" customFormat="1" ht="17.25" customHeight="1">
      <c r="A79" s="41">
        <v>60</v>
      </c>
      <c r="B79" s="57" t="s">
        <v>158</v>
      </c>
      <c r="C79" s="58" t="s">
        <v>159</v>
      </c>
      <c r="D79" s="59" t="s">
        <v>34</v>
      </c>
      <c r="E79" s="45">
        <f t="shared" si="1"/>
        <v>267500</v>
      </c>
      <c r="F79" s="60">
        <v>177500</v>
      </c>
      <c r="G79" s="39"/>
      <c r="H79" s="61"/>
      <c r="I79" s="39"/>
      <c r="J79" s="112">
        <v>90000</v>
      </c>
      <c r="K79" s="39"/>
      <c r="L79" s="39"/>
      <c r="M79" s="62"/>
      <c r="N79" s="40"/>
    </row>
    <row r="80" spans="1:14" s="22" customFormat="1" ht="17.25" customHeight="1">
      <c r="A80" s="41">
        <v>61</v>
      </c>
      <c r="B80" s="64" t="s">
        <v>160</v>
      </c>
      <c r="C80" s="65" t="s">
        <v>161</v>
      </c>
      <c r="D80" s="59" t="s">
        <v>34</v>
      </c>
      <c r="E80" s="45">
        <f t="shared" si="1"/>
        <v>890000</v>
      </c>
      <c r="F80" s="60">
        <v>575000</v>
      </c>
      <c r="G80" s="39"/>
      <c r="H80" s="61"/>
      <c r="I80" s="39"/>
      <c r="J80" s="112">
        <v>315000</v>
      </c>
      <c r="K80" s="39"/>
      <c r="L80" s="39"/>
      <c r="M80" s="63"/>
      <c r="N80" s="40"/>
    </row>
    <row r="81" spans="1:15" s="22" customFormat="1" ht="17.25" customHeight="1">
      <c r="A81" s="41">
        <v>62</v>
      </c>
      <c r="B81" s="66" t="s">
        <v>162</v>
      </c>
      <c r="C81" s="67" t="s">
        <v>163</v>
      </c>
      <c r="D81" s="59" t="s">
        <v>34</v>
      </c>
      <c r="E81" s="45">
        <f t="shared" si="1"/>
        <v>792500</v>
      </c>
      <c r="F81" s="60">
        <v>522500</v>
      </c>
      <c r="G81" s="39"/>
      <c r="H81" s="61"/>
      <c r="I81" s="39"/>
      <c r="J81" s="112">
        <v>270000</v>
      </c>
      <c r="K81" s="39"/>
      <c r="L81" s="39"/>
      <c r="M81" s="63"/>
      <c r="N81" s="40"/>
    </row>
    <row r="82" spans="1:15" s="22" customFormat="1" ht="17.25" customHeight="1">
      <c r="A82" s="41">
        <v>63</v>
      </c>
      <c r="B82" s="57" t="s">
        <v>164</v>
      </c>
      <c r="C82" s="58" t="s">
        <v>165</v>
      </c>
      <c r="D82" s="59" t="s">
        <v>34</v>
      </c>
      <c r="E82" s="45">
        <f t="shared" si="1"/>
        <v>686000</v>
      </c>
      <c r="F82" s="60">
        <v>461000</v>
      </c>
      <c r="G82" s="61"/>
      <c r="H82" s="39"/>
      <c r="I82" s="60"/>
      <c r="J82" s="114">
        <v>225000</v>
      </c>
      <c r="K82" s="39"/>
      <c r="L82" s="39"/>
      <c r="M82" s="39"/>
      <c r="N82" s="40"/>
    </row>
    <row r="83" spans="1:15" s="22" customFormat="1" ht="18.75" customHeight="1">
      <c r="A83" s="73" t="s">
        <v>170</v>
      </c>
      <c r="B83" s="74" t="s">
        <v>171</v>
      </c>
      <c r="C83" s="75"/>
      <c r="D83" s="75"/>
      <c r="E83" s="76">
        <v>0</v>
      </c>
      <c r="F83" s="76"/>
      <c r="G83" s="76"/>
      <c r="H83" s="77"/>
      <c r="I83" s="77"/>
      <c r="J83" s="77">
        <v>0</v>
      </c>
      <c r="K83" s="77"/>
      <c r="L83" s="77"/>
      <c r="M83" s="78"/>
      <c r="N83" s="79"/>
    </row>
    <row r="84" spans="1:15" s="22" customFormat="1" ht="21.75" customHeight="1">
      <c r="A84" s="80" t="s">
        <v>190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1"/>
    </row>
    <row r="85" spans="1:15" s="22" customFormat="1" ht="22.5" customHeight="1">
      <c r="A85" s="82" t="s">
        <v>173</v>
      </c>
      <c r="B85" s="82"/>
      <c r="C85" s="82"/>
      <c r="D85" s="82"/>
      <c r="E85" s="19"/>
      <c r="F85" s="19"/>
      <c r="G85" s="19"/>
      <c r="H85" s="19"/>
      <c r="I85" s="19"/>
      <c r="J85" s="19"/>
      <c r="K85" s="19"/>
      <c r="L85" s="19"/>
      <c r="M85" s="19"/>
      <c r="N85" s="27"/>
    </row>
    <row r="86" spans="1:15" s="22" customFormat="1" ht="15.4" customHeight="1">
      <c r="A86" s="83"/>
      <c r="B86" s="83"/>
      <c r="C86" s="83"/>
      <c r="D86" s="84"/>
      <c r="E86" s="84"/>
      <c r="F86" s="84"/>
      <c r="G86" s="84"/>
      <c r="H86" s="84"/>
      <c r="I86" s="84"/>
      <c r="J86" s="84"/>
      <c r="K86" s="84"/>
      <c r="L86" s="85"/>
      <c r="M86" s="84"/>
      <c r="N86" s="27"/>
    </row>
    <row r="87" spans="1:15" s="22" customFormat="1" ht="13.5" customHeight="1">
      <c r="A87" s="86"/>
      <c r="B87" s="87"/>
      <c r="C87" s="88"/>
      <c r="D87" s="89"/>
      <c r="E87" s="90"/>
      <c r="F87" s="90"/>
      <c r="G87" s="90"/>
      <c r="H87" s="90"/>
      <c r="I87" s="90"/>
      <c r="J87" s="90"/>
      <c r="K87" s="84"/>
      <c r="L87" s="85"/>
      <c r="M87" s="84"/>
      <c r="N87" s="27"/>
    </row>
    <row r="88" spans="1:15" s="22" customFormat="1" ht="13.5" customHeight="1">
      <c r="A88" s="86"/>
      <c r="B88" s="87"/>
      <c r="C88" s="88"/>
      <c r="D88" s="89"/>
      <c r="E88" s="90"/>
      <c r="F88" s="90"/>
      <c r="G88" s="90"/>
      <c r="H88" s="90"/>
      <c r="I88" s="90"/>
      <c r="J88" s="90"/>
      <c r="K88" s="91"/>
      <c r="L88" s="92"/>
      <c r="M88" s="91"/>
      <c r="N88" s="27"/>
    </row>
    <row r="89" spans="1:15" s="98" customFormat="1" ht="15.4" customHeight="1">
      <c r="A89" s="86"/>
      <c r="B89" s="87"/>
      <c r="C89" s="88"/>
      <c r="D89" s="93"/>
      <c r="E89" s="93"/>
      <c r="F89" s="93"/>
      <c r="G89" s="94"/>
      <c r="H89" s="95"/>
      <c r="I89" s="96" t="s">
        <v>174</v>
      </c>
      <c r="J89" s="96"/>
      <c r="K89" s="96"/>
      <c r="L89" s="96"/>
      <c r="M89" s="96"/>
      <c r="N89" s="97"/>
      <c r="O89" s="97"/>
    </row>
    <row r="90" spans="1:15" s="22" customFormat="1" ht="15.4" customHeight="1">
      <c r="A90" s="99" t="s">
        <v>175</v>
      </c>
      <c r="B90" s="99"/>
      <c r="C90" s="99"/>
      <c r="E90" s="99" t="s">
        <v>176</v>
      </c>
      <c r="F90" s="99"/>
      <c r="G90" s="99"/>
      <c r="H90" s="99" t="s">
        <v>177</v>
      </c>
      <c r="I90" s="99"/>
      <c r="J90" s="99"/>
      <c r="K90" s="99"/>
      <c r="L90" s="99"/>
      <c r="M90" s="99"/>
      <c r="N90" s="27"/>
    </row>
    <row r="91" spans="1:15" s="22" customFormat="1" ht="15.4" customHeight="1">
      <c r="A91" s="100"/>
      <c r="B91" s="101"/>
      <c r="C91" s="102"/>
      <c r="E91" s="101"/>
      <c r="F91" s="101"/>
      <c r="G91" s="101"/>
      <c r="I91" s="101"/>
      <c r="J91" s="100"/>
      <c r="K91" s="101"/>
      <c r="L91" s="101"/>
      <c r="M91" s="101"/>
      <c r="N91" s="27"/>
    </row>
    <row r="92" spans="1:15" s="22" customFormat="1" ht="40.5" customHeight="1">
      <c r="A92" s="100"/>
      <c r="B92" s="100"/>
      <c r="C92" s="103"/>
      <c r="E92" s="100"/>
      <c r="F92" s="100"/>
      <c r="G92" s="100"/>
      <c r="H92" s="100"/>
      <c r="I92" s="100"/>
      <c r="J92" s="100"/>
      <c r="K92" s="100"/>
      <c r="L92" s="100"/>
      <c r="M92" s="100"/>
      <c r="N92" s="27"/>
    </row>
    <row r="93" spans="1:15" s="22" customFormat="1" ht="18" customHeight="1">
      <c r="A93" s="104" t="s">
        <v>178</v>
      </c>
      <c r="B93" s="104"/>
      <c r="C93" s="104"/>
      <c r="E93" s="104" t="s">
        <v>179</v>
      </c>
      <c r="F93" s="104"/>
      <c r="G93" s="104"/>
      <c r="H93" s="104" t="s">
        <v>180</v>
      </c>
      <c r="I93" s="104"/>
      <c r="J93" s="104"/>
      <c r="K93" s="104"/>
      <c r="L93" s="104"/>
      <c r="M93" s="104"/>
      <c r="N93" s="27"/>
    </row>
    <row r="94" spans="1:15" s="22" customFormat="1">
      <c r="A94" s="105"/>
      <c r="B94" s="105"/>
      <c r="C94" s="105"/>
      <c r="D94" s="106"/>
      <c r="E94" s="105"/>
      <c r="F94" s="105"/>
      <c r="G94" s="105"/>
      <c r="I94" s="107"/>
      <c r="J94" s="105"/>
      <c r="K94" s="105"/>
      <c r="L94" s="105"/>
      <c r="M94" s="107"/>
      <c r="N94" s="21"/>
    </row>
    <row r="95" spans="1:15" s="22" customFormat="1">
      <c r="A95" s="108" t="s">
        <v>181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21"/>
    </row>
    <row r="96" spans="1:15" s="22" customFormat="1">
      <c r="A96" s="105"/>
      <c r="B96" s="105"/>
      <c r="C96" s="105"/>
      <c r="D96" s="105"/>
      <c r="E96" s="105"/>
      <c r="F96" s="105"/>
      <c r="G96" s="109" t="s">
        <v>182</v>
      </c>
      <c r="H96" s="109"/>
      <c r="I96" s="109"/>
      <c r="J96" s="109"/>
      <c r="K96" s="109"/>
      <c r="L96" s="109"/>
      <c r="M96" s="109"/>
      <c r="N96" s="21"/>
    </row>
    <row r="97" spans="1:14" s="22" customFormat="1">
      <c r="A97" s="100"/>
      <c r="B97" s="110" t="s">
        <v>183</v>
      </c>
      <c r="C97" s="110"/>
      <c r="D97" s="110"/>
      <c r="E97" s="100"/>
      <c r="F97" s="100"/>
      <c r="G97" s="110" t="s">
        <v>184</v>
      </c>
      <c r="H97" s="110"/>
      <c r="I97" s="110"/>
      <c r="J97" s="110"/>
      <c r="K97" s="110"/>
      <c r="L97" s="110"/>
      <c r="M97" s="110"/>
      <c r="N97" s="21"/>
    </row>
    <row r="98" spans="1:14" s="22" customFormat="1">
      <c r="A98" s="107"/>
      <c r="B98" s="110"/>
      <c r="C98" s="110"/>
      <c r="D98" s="110"/>
      <c r="E98" s="100"/>
      <c r="F98" s="100"/>
      <c r="G98" s="110"/>
      <c r="H98" s="110"/>
      <c r="I98" s="110"/>
      <c r="J98" s="110"/>
      <c r="K98" s="110"/>
      <c r="L98" s="110"/>
      <c r="M98" s="110"/>
      <c r="N98" s="21"/>
    </row>
    <row r="99" spans="1:14" s="22" customFormat="1">
      <c r="A99" s="100"/>
      <c r="B99" s="100"/>
      <c r="C99" s="100"/>
      <c r="D99" s="100"/>
      <c r="E99" s="100"/>
      <c r="F99" s="100"/>
      <c r="G99" s="110"/>
      <c r="H99" s="110"/>
      <c r="I99" s="110"/>
      <c r="J99" s="110"/>
      <c r="K99" s="110"/>
      <c r="L99" s="110"/>
      <c r="M99" s="110"/>
      <c r="N99" s="21"/>
    </row>
    <row r="100" spans="1:14" s="22" customFormat="1">
      <c r="A100" s="19"/>
      <c r="B100" s="19"/>
      <c r="C100" s="19"/>
      <c r="D100" s="19"/>
      <c r="E100" s="19"/>
      <c r="F100" s="19"/>
      <c r="G100" s="19"/>
      <c r="H100" s="19"/>
      <c r="I100" s="111"/>
      <c r="J100" s="111"/>
      <c r="K100" s="111"/>
      <c r="L100" s="111"/>
      <c r="M100" s="111"/>
      <c r="N100" s="21"/>
    </row>
    <row r="101" spans="1:14" s="22" customFormat="1">
      <c r="C101" s="103"/>
    </row>
  </sheetData>
  <mergeCells count="46">
    <mergeCell ref="A100:H100"/>
    <mergeCell ref="I100:M100"/>
    <mergeCell ref="A93:C93"/>
    <mergeCell ref="E93:G93"/>
    <mergeCell ref="H93:M93"/>
    <mergeCell ref="A95:M95"/>
    <mergeCell ref="G96:M96"/>
    <mergeCell ref="B97:D98"/>
    <mergeCell ref="G97:M99"/>
    <mergeCell ref="D86:J86"/>
    <mergeCell ref="K86:K87"/>
    <mergeCell ref="L86:L87"/>
    <mergeCell ref="M86:M87"/>
    <mergeCell ref="I89:M89"/>
    <mergeCell ref="A90:C90"/>
    <mergeCell ref="E90:G90"/>
    <mergeCell ref="H90:M90"/>
    <mergeCell ref="C17:D17"/>
    <mergeCell ref="B18:D18"/>
    <mergeCell ref="B19:D19"/>
    <mergeCell ref="B83:D83"/>
    <mergeCell ref="A84:M84"/>
    <mergeCell ref="A85:D85"/>
    <mergeCell ref="E85:M85"/>
    <mergeCell ref="A13:M13"/>
    <mergeCell ref="A14:K14"/>
    <mergeCell ref="L14:M14"/>
    <mergeCell ref="A15:A16"/>
    <mergeCell ref="B15:B16"/>
    <mergeCell ref="C15:D15"/>
    <mergeCell ref="E15:E16"/>
    <mergeCell ref="F15:L15"/>
    <mergeCell ref="M15:M16"/>
    <mergeCell ref="A8:B8"/>
    <mergeCell ref="C8:M8"/>
    <mergeCell ref="A9:B9"/>
    <mergeCell ref="C9:M10"/>
    <mergeCell ref="A10:B10"/>
    <mergeCell ref="A11:D11"/>
    <mergeCell ref="E11:M11"/>
    <mergeCell ref="A1:H1"/>
    <mergeCell ref="A2:L2"/>
    <mergeCell ref="A3:L3"/>
    <mergeCell ref="A4:M4"/>
    <mergeCell ref="C6:D6"/>
    <mergeCell ref="E6:G6"/>
  </mergeCells>
  <printOptions horizontalCentered="1"/>
  <pageMargins left="0" right="0" top="0.19685039370078741" bottom="0" header="0.23622047244094491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Trực T6xã. </vt:lpstr>
      <vt:lpstr>Trực T5xã.</vt:lpstr>
      <vt:lpstr>Trực T3xã.</vt:lpstr>
      <vt:lpstr>Trực T1,2xã.</vt:lpstr>
      <vt:lpstr>Trực T4xã. </vt:lpstr>
      <vt:lpstr>'Trực T1,2xã.'!Print_Titles</vt:lpstr>
      <vt:lpstr>'Trực T3xã.'!Print_Titles</vt:lpstr>
      <vt:lpstr>'Trực T4xã. '!Print_Titles</vt:lpstr>
      <vt:lpstr>'Trực T5xã.'!Print_Titles</vt:lpstr>
      <vt:lpstr>'Trực T6xã.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HXS</dc:creator>
  <cp:lastModifiedBy>HXS</cp:lastModifiedBy>
  <dcterms:created xsi:type="dcterms:W3CDTF">2023-07-13T01:58:05Z</dcterms:created>
  <dcterms:modified xsi:type="dcterms:W3CDTF">2023-07-13T01:59:14Z</dcterms:modified>
</cp:coreProperties>
</file>