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975"/>
  </bookViews>
  <sheets>
    <sheet name="TTYT" sheetId="1" r:id="rId1"/>
  </sheets>
  <externalReferences>
    <externalReference r:id="rId2"/>
  </externalReferences>
  <definedNames>
    <definedName name="Loai_01">[1]Phan_Loai!$C$1:$F$24</definedName>
    <definedName name="Loai_03">[1]Phan_Loai!$C$25:$F$58</definedName>
    <definedName name="Loai_07">[1]Phan_Loai!$C$59:$F$62</definedName>
    <definedName name="Loai_08">[1]Phan_Loai!$C$63:$F$120</definedName>
    <definedName name="Loai_09">[1]Phan_Loai!$C$121:$F$146</definedName>
    <definedName name="Loai_10">[1]Phan_Loai!$C$147:$F$181</definedName>
    <definedName name="Loai_11">[1]Phan_Loai!$C$182:$F$184</definedName>
    <definedName name="Loai_13">[1]Phan_Loai!$C$190:$F$205</definedName>
    <definedName name="Loai_14">[1]Phan_Loai!$C$206:$F$215</definedName>
    <definedName name="Loai_15">[1]Phan_Loai!$C$216:$F$226</definedName>
    <definedName name="Loai_16">[1]Phan_Loai!$C$227:$F$253</definedName>
    <definedName name="Loai_17">[1]Phan_Loai!$C$254:$F$256</definedName>
    <definedName name="Loai_28">[1]Phan_Loai!$C$257:$F$262</definedName>
    <definedName name="_xlnm.Print_Titles" localSheetId="0">TTYT!$7:$7</definedName>
    <definedName name="STT43_01">[1]TT_35!$B$1:$F$60</definedName>
    <definedName name="STT43_02">[1]TT_35!$B$61:$F$88</definedName>
    <definedName name="STT43_03">[1]TT_35!$B$89:$F$183</definedName>
    <definedName name="STT43_05">[1]TT_35!$B$184:$F$186</definedName>
    <definedName name="STT43_06">[1]TT_35!$B$187:$F$199</definedName>
    <definedName name="STT43_07">[1]TT_35!$B$200:$F$206</definedName>
    <definedName name="STT43_08">[1]TT_35!$B$207:$F$226</definedName>
    <definedName name="STT43_09">[1]TT_35!$B$227:$F$261</definedName>
    <definedName name="STT43_10">[1]TT_35!$B$262:$F$271</definedName>
    <definedName name="STT43_11">[1]TT_35!$B$272:$F$291</definedName>
    <definedName name="STT43_12">[1]TT_35!$B$292:$F$299</definedName>
    <definedName name="STT43_13">[1]TT_35!$B$300:$F$325</definedName>
    <definedName name="STT43_14">[1]TT_35!$B$326:$F$349</definedName>
    <definedName name="STT43_15">[1]TT_35!$B$350:$F$363</definedName>
    <definedName name="STT43_16">[1]TT_35!$B$364:$F$377</definedName>
    <definedName name="STT43_17">[1]TT_35!$B$378:$F$399</definedName>
    <definedName name="STT43_18">[1]TT_35!$B$400:$F$401</definedName>
    <definedName name="STT43_21">[1]TT_35!$B$402:$F$406</definedName>
    <definedName name="STT43_22">[1]TT_35!$B$407:$F$409</definedName>
    <definedName name="STT43_23">[1]TT_35!$B$410:$F$411</definedName>
    <definedName name="STT43_28">[1]TT_35!$B$412:$F$413</definedName>
  </definedNames>
  <calcPr calcId="124519"/>
</workbook>
</file>

<file path=xl/calcChain.xml><?xml version="1.0" encoding="utf-8"?>
<calcChain xmlns="http://schemas.openxmlformats.org/spreadsheetml/2006/main">
  <c r="E731" i="1"/>
  <c r="D731"/>
  <c r="G730"/>
  <c r="H730" s="1"/>
  <c r="G729"/>
  <c r="H729" s="1"/>
  <c r="G728"/>
  <c r="H728" s="1"/>
  <c r="G727"/>
  <c r="H727" s="1"/>
  <c r="G726"/>
  <c r="H726" s="1"/>
  <c r="G725"/>
  <c r="H725" s="1"/>
  <c r="G724"/>
  <c r="H724" s="1"/>
  <c r="G723"/>
  <c r="H723" s="1"/>
  <c r="G722"/>
  <c r="H722" s="1"/>
  <c r="G721"/>
  <c r="H721" s="1"/>
  <c r="G720"/>
  <c r="H720" s="1"/>
  <c r="G719"/>
  <c r="H719" s="1"/>
  <c r="G718"/>
  <c r="H718" s="1"/>
  <c r="G717"/>
  <c r="H717" s="1"/>
  <c r="G716"/>
  <c r="H716" s="1"/>
  <c r="G715"/>
  <c r="H715" s="1"/>
  <c r="G714"/>
  <c r="H714" s="1"/>
  <c r="G713"/>
  <c r="H713" s="1"/>
  <c r="G712"/>
  <c r="H712" s="1"/>
  <c r="G711"/>
  <c r="H711" s="1"/>
  <c r="G710"/>
  <c r="H710" s="1"/>
  <c r="G709"/>
  <c r="H709" s="1"/>
  <c r="G708"/>
  <c r="H708" s="1"/>
  <c r="G707"/>
  <c r="H707" s="1"/>
  <c r="G706"/>
  <c r="H706" s="1"/>
  <c r="G705"/>
  <c r="H705" s="1"/>
  <c r="G704"/>
  <c r="H704" s="1"/>
  <c r="G703"/>
  <c r="H703" s="1"/>
  <c r="G702"/>
  <c r="H702" s="1"/>
  <c r="G701"/>
  <c r="H701" s="1"/>
  <c r="G700"/>
  <c r="H700" s="1"/>
  <c r="G699"/>
  <c r="H699" s="1"/>
  <c r="G698"/>
  <c r="H698" s="1"/>
  <c r="G697"/>
  <c r="H697" s="1"/>
  <c r="G696"/>
  <c r="H696" s="1"/>
  <c r="G695"/>
  <c r="H695" s="1"/>
  <c r="G694"/>
  <c r="H694" s="1"/>
  <c r="G693"/>
  <c r="H693" s="1"/>
  <c r="G692"/>
  <c r="H692" s="1"/>
  <c r="G691"/>
  <c r="H691" s="1"/>
  <c r="G690"/>
  <c r="H690" s="1"/>
  <c r="G689"/>
  <c r="H689" s="1"/>
  <c r="G688"/>
  <c r="H688" s="1"/>
  <c r="G687"/>
  <c r="H687" s="1"/>
  <c r="G686"/>
  <c r="H686" s="1"/>
  <c r="G685"/>
  <c r="H685" s="1"/>
  <c r="G684"/>
  <c r="H684" s="1"/>
  <c r="G683"/>
  <c r="H683" s="1"/>
  <c r="G682"/>
  <c r="H682" s="1"/>
  <c r="G681"/>
  <c r="H681" s="1"/>
  <c r="G680"/>
  <c r="H680" s="1"/>
  <c r="G679"/>
  <c r="H679" s="1"/>
  <c r="G678"/>
  <c r="H678" s="1"/>
  <c r="G677"/>
  <c r="H677" s="1"/>
  <c r="G676"/>
  <c r="H676" s="1"/>
  <c r="G675"/>
  <c r="H675" s="1"/>
  <c r="G674"/>
  <c r="H674" s="1"/>
  <c r="G673"/>
  <c r="H673" s="1"/>
  <c r="G672"/>
  <c r="H672" s="1"/>
  <c r="G671"/>
  <c r="H671" s="1"/>
  <c r="G670"/>
  <c r="H670" s="1"/>
  <c r="G669"/>
  <c r="H669" s="1"/>
  <c r="G668"/>
  <c r="H668" s="1"/>
  <c r="G667"/>
  <c r="H667" s="1"/>
  <c r="G666"/>
  <c r="H666" s="1"/>
  <c r="G665"/>
  <c r="H665" s="1"/>
  <c r="G664"/>
  <c r="H664" s="1"/>
  <c r="G663"/>
  <c r="H663" s="1"/>
  <c r="G662"/>
  <c r="H662" s="1"/>
  <c r="G661"/>
  <c r="H661" s="1"/>
  <c r="G660"/>
  <c r="H660" s="1"/>
  <c r="G659"/>
  <c r="H659" s="1"/>
  <c r="G658"/>
  <c r="H658" s="1"/>
  <c r="G657"/>
  <c r="H657" s="1"/>
  <c r="G656"/>
  <c r="H656" s="1"/>
  <c r="G655"/>
  <c r="H655" s="1"/>
  <c r="G654"/>
  <c r="H654" s="1"/>
  <c r="G653"/>
  <c r="H653" s="1"/>
  <c r="G652"/>
  <c r="H652" s="1"/>
  <c r="G651"/>
  <c r="H651" s="1"/>
  <c r="G650"/>
  <c r="H650" s="1"/>
  <c r="G649"/>
  <c r="H649" s="1"/>
  <c r="G648"/>
  <c r="H648" s="1"/>
  <c r="G647"/>
  <c r="H647" s="1"/>
  <c r="G646"/>
  <c r="H646" s="1"/>
  <c r="G645"/>
  <c r="H645" s="1"/>
  <c r="G644"/>
  <c r="H644" s="1"/>
  <c r="G643"/>
  <c r="H643" s="1"/>
  <c r="G642"/>
  <c r="H642" s="1"/>
  <c r="G641"/>
  <c r="H641" s="1"/>
  <c r="G640"/>
  <c r="H640" s="1"/>
  <c r="G639"/>
  <c r="H639" s="1"/>
  <c r="G638"/>
  <c r="H638" s="1"/>
  <c r="G637"/>
  <c r="H637" s="1"/>
  <c r="G636"/>
  <c r="H636" s="1"/>
  <c r="G635"/>
  <c r="H635" s="1"/>
  <c r="G634"/>
  <c r="H634" s="1"/>
  <c r="G633"/>
  <c r="H633" s="1"/>
  <c r="G632"/>
  <c r="H632" s="1"/>
  <c r="G631"/>
  <c r="H631" s="1"/>
  <c r="G630"/>
  <c r="H630" s="1"/>
  <c r="G629"/>
  <c r="H629" s="1"/>
  <c r="G628"/>
  <c r="H628" s="1"/>
  <c r="G627"/>
  <c r="H627" s="1"/>
  <c r="G626"/>
  <c r="H626" s="1"/>
  <c r="G625"/>
  <c r="H625" s="1"/>
  <c r="G624"/>
  <c r="H624" s="1"/>
  <c r="G623"/>
  <c r="H623" s="1"/>
  <c r="G622"/>
  <c r="H622" s="1"/>
  <c r="G621"/>
  <c r="H621" s="1"/>
  <c r="G620"/>
  <c r="H620" s="1"/>
  <c r="G619"/>
  <c r="H619" s="1"/>
  <c r="G618"/>
  <c r="H618" s="1"/>
  <c r="G617"/>
  <c r="H617" s="1"/>
  <c r="G616"/>
  <c r="H616" s="1"/>
  <c r="G615"/>
  <c r="H615" s="1"/>
  <c r="G614"/>
  <c r="H614" s="1"/>
  <c r="G613"/>
  <c r="H613" s="1"/>
  <c r="G612"/>
  <c r="H612" s="1"/>
  <c r="G611"/>
  <c r="H611" s="1"/>
  <c r="G610"/>
  <c r="H610" s="1"/>
  <c r="G609"/>
  <c r="H609" s="1"/>
  <c r="G608"/>
  <c r="H608" s="1"/>
  <c r="G607"/>
  <c r="H607" s="1"/>
  <c r="G606"/>
  <c r="H606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7"/>
  <c r="H577" s="1"/>
  <c r="G576"/>
  <c r="H576" s="1"/>
  <c r="G575"/>
  <c r="H575" s="1"/>
  <c r="G574"/>
  <c r="H574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H731" l="1"/>
</calcChain>
</file>

<file path=xl/sharedStrings.xml><?xml version="1.0" encoding="utf-8"?>
<sst xmlns="http://schemas.openxmlformats.org/spreadsheetml/2006/main" count="1332" uniqueCount="723">
  <si>
    <t>DANH MỤC KỸ THUẬT BỔ SUNG TRONG KHÁM CHỮA BỆNH</t>
  </si>
  <si>
    <t>THỰC HIỆN TẠI TRUNG TÂM Y TẾ BẢO LÂM</t>
  </si>
  <si>
    <t xml:space="preserve">(Kèm theo Tờ trình số        /TTr-TTYT, ngày ........../2021 của Trung tâm Y tế Bảo Lâm </t>
  </si>
  <si>
    <t>V/v phê duyệt DMKT bổ sung trong khám chữa bệnh thực hiện tại TTYT Bảo Lâm (lần 7)</t>
  </si>
  <si>
    <t xml:space="preserve"> I. Đề xuất danh mục kỹ thuật theo Thông tư 43/2013/TT-BYT.</t>
  </si>
  <si>
    <t>TT</t>
  </si>
  <si>
    <t>TT (TT43)</t>
  </si>
  <si>
    <t>TÊN DANH MỤC KỸ THUẬT</t>
  </si>
  <si>
    <t>Đúng tuyến</t>
  </si>
  <si>
    <t>Vượt tuyến</t>
  </si>
  <si>
    <t>I. HỒI SỨC CẤP CỨU VÀ CHỐNG ĐỘC</t>
  </si>
  <si>
    <t>B. HÔ HẤP</t>
  </si>
  <si>
    <t>Chăm sóc lỗ mở khí quản (một lần)</t>
  </si>
  <si>
    <t>x</t>
  </si>
  <si>
    <t>Thay canuyn mở khí quản</t>
  </si>
  <si>
    <t>Đánh giá mức độ nặng của COPD bằng FEV1 (một lần)</t>
  </si>
  <si>
    <t>H. THĂM DÒ KHÁC</t>
  </si>
  <si>
    <t>Điều trị giảm nồng độ canxi máu</t>
  </si>
  <si>
    <t>Tư vấn cho bệnh nhân ngộ độc</t>
  </si>
  <si>
    <t>Sử dụng thuốc giải độc trong ngộ độc cấp (chưa kể tiền thuốc)</t>
  </si>
  <si>
    <t>II. NỘI KHOA</t>
  </si>
  <si>
    <t>A. Hô hấp</t>
  </si>
  <si>
    <t>Đánh giá mức độ nặng của cơn hen phế quản bằng peak flow meter</t>
  </si>
  <si>
    <t>Đo chức năng hô hấp</t>
  </si>
  <si>
    <t>Nghiệm pháp hồi phục phế quản với thuốc giãn phế quản</t>
  </si>
  <si>
    <t>III. NHI KHOA</t>
  </si>
  <si>
    <t>A. TUẦN HOÀN</t>
  </si>
  <si>
    <t>Hồi phục nhịp xoang cho người bệnh loạn nhịp</t>
  </si>
  <si>
    <t>E. TOÀN THÂN</t>
  </si>
  <si>
    <t>Truyền dịch vào tủy xương</t>
  </si>
  <si>
    <t>III. Y HỌC CỔ TRUYỀN</t>
  </si>
  <si>
    <t>A. KỸ THUẬT CHUNG</t>
  </si>
  <si>
    <t>Bó thuốc</t>
  </si>
  <si>
    <t>Chườm ngải</t>
  </si>
  <si>
    <t>Đ. ĐIỆN CHÂM</t>
  </si>
  <si>
    <t>Điện châm điều trị tổn thương dây thần kinh V</t>
  </si>
  <si>
    <t>Điện châm điều trị liệt dây thần kinh VII ngoại biên</t>
  </si>
  <si>
    <t>Điện châm điều trị rối loạn chức năng do chấn thương sọ não</t>
  </si>
  <si>
    <t>Điện châm điều trị  liệt tứ chi do chấn thương cột sống</t>
  </si>
  <si>
    <t>Điện châm điều trị hen phế quản</t>
  </si>
  <si>
    <t>Điện châm điều trị đau dây thần kinh liên sườn</t>
  </si>
  <si>
    <t>Điện châm điều trị viêm khớp dạng thấp</t>
  </si>
  <si>
    <t>Điện châm điều trị đau lưng</t>
  </si>
  <si>
    <t>Điện châm điều trị viêm quanh khớp vai</t>
  </si>
  <si>
    <t>Điện châm điều trị hội chứng vai gáy</t>
  </si>
  <si>
    <t xml:space="preserve">IV. PHỤC HỒI CHỨC NĂNG </t>
  </si>
  <si>
    <t>A. VẬT LÝ TRỊ LIỆU - PHỤC HỒI CHỨC</t>
  </si>
  <si>
    <t>Chườm ngải  cứu</t>
  </si>
  <si>
    <t>Tập vận động có trợ giúp</t>
  </si>
  <si>
    <t>Xoa bóp</t>
  </si>
  <si>
    <t>IX. MẮT</t>
  </si>
  <si>
    <t>Chích chắp, lẹo, chích áp xe mi, kết mạc</t>
  </si>
  <si>
    <t>Lấy dị vật kết mạc</t>
  </si>
  <si>
    <t>X. RĂNG HÀM MẶT</t>
  </si>
  <si>
    <t>A. RĂNG</t>
  </si>
  <si>
    <t>XI. TAI MŨI HỌNG</t>
  </si>
  <si>
    <t>A. TAI</t>
  </si>
  <si>
    <t>Chích nhọt ống tai ngoài</t>
  </si>
  <si>
    <t>Làm thuốc tai</t>
  </si>
  <si>
    <t>C. HỌNG – THANH QUẢN</t>
  </si>
  <si>
    <t>XIII. NỘI KHOA</t>
  </si>
  <si>
    <t>C. TIÊU HÓA</t>
  </si>
  <si>
    <t>Thụt tháo phân</t>
  </si>
  <si>
    <t>XV. UNG BƯỚU</t>
  </si>
  <si>
    <t>L. PHẦN MỀM - XUONG KHỚP</t>
  </si>
  <si>
    <t>Cắt u lành phần mềm đường kính dưới 10cm</t>
  </si>
  <si>
    <t>Cắt u nang bao hoạt dịch (cổ tay, khoeo chân, cổ chân)</t>
  </si>
  <si>
    <t>Cắt u bao gân</t>
  </si>
  <si>
    <t>XVII. TẠO HÌNH THẨM MỸ</t>
  </si>
  <si>
    <t>B. PHẪU THUẬT THẨM MỸ</t>
  </si>
  <si>
    <t>9. Các kỹ thuật chung</t>
  </si>
  <si>
    <t>Phẫu thuật cắt bỏ sẹo xấu ngắn dưới 5cm: Cắt khâu đơn giản</t>
  </si>
  <si>
    <t>XIX. NGOẠI KHOA</t>
  </si>
  <si>
    <t>C. TIÊU HÓA – BỤNG</t>
  </si>
  <si>
    <t>3. Ruột non - ruột già</t>
  </si>
  <si>
    <t>Phẫu thuật viêm ruột thừa</t>
  </si>
  <si>
    <t>4. Hậu môn – trực tràng</t>
  </si>
  <si>
    <t>Phẫu thuật trĩ nhồi máu nhỏ</t>
  </si>
  <si>
    <t>5. Bẹn - Bụng</t>
  </si>
  <si>
    <t>Dẫn lưu áp xe hậu môn đơn giản</t>
  </si>
  <si>
    <t>Phẫu thuật vết thương tầng sinh môn đơn giản</t>
  </si>
  <si>
    <t>Đ. TIẾT NIỆU - SInh DỤC</t>
  </si>
  <si>
    <t>3. Bàng quang</t>
  </si>
  <si>
    <t>Dẫn lưu nước tiểu bàng quang</t>
  </si>
  <si>
    <t>5. Sinh dục</t>
  </si>
  <si>
    <t>Phẫu thuật thoát vị bẹn thường 1 bên /2 bên</t>
  </si>
  <si>
    <t>Rạch rộng vòng thắt nghẹt bao quy đầu</t>
  </si>
  <si>
    <t>E. CHẤN THƯƠNG – CHỈNH HÌNH</t>
  </si>
  <si>
    <t>9. Phần mềm (da, cơ, gân, thần kinh)</t>
  </si>
  <si>
    <t>Chích áp xe phần mềm lớn</t>
  </si>
  <si>
    <t>Nối gân duỗi</t>
  </si>
  <si>
    <t>10. Nắn - Bó bột</t>
  </si>
  <si>
    <t>Nắn, bó bột gãy xương đòn</t>
  </si>
  <si>
    <t>Nắn, bó bột trật khớp gối</t>
  </si>
  <si>
    <t>Nắn, bó bột trật khớp cổ chân</t>
  </si>
  <si>
    <t>Nẹp bột các loại, không nắn</t>
  </si>
  <si>
    <t xml:space="preserve">11. Các kỹ thuật khác </t>
  </si>
  <si>
    <t>Chích rạch áp xe nhỏ</t>
  </si>
  <si>
    <t>Rút nẹp vít và các dụng cụ khác sau phẫu thuật</t>
  </si>
  <si>
    <t>Rút đinh các loại</t>
  </si>
  <si>
    <t>Chích hạch viêm mủ</t>
  </si>
  <si>
    <t>G. CÁC PHẪU THUẬT KHÁC</t>
  </si>
  <si>
    <t>Cắt lọc tổ chức hoại tử</t>
  </si>
  <si>
    <t>V. DA LIỄU</t>
  </si>
  <si>
    <t>A. NỘI KHOA</t>
  </si>
  <si>
    <t>Điều trị bệnh da bằng ngâm, tắm</t>
  </si>
  <si>
    <t xml:space="preserve">B. NGOẠI KHOA </t>
  </si>
  <si>
    <t>1. Thủ thuật</t>
  </si>
  <si>
    <t>Điều trị hạt cơm bằng Nitơ lỏng</t>
  </si>
  <si>
    <t>Điều trị sẩn cục bằng Nitơ lỏng</t>
  </si>
  <si>
    <t>Điều trị sẹo lồi bằng Nitơ lỏng</t>
  </si>
  <si>
    <t>Điều trị bớt sùi bằng Nitơ lỏng</t>
  </si>
  <si>
    <t>Điều trị rụng tóc bằng tiêm Triamcinolon dưới da</t>
  </si>
  <si>
    <t>Điều trị sẹo lồi bằng tiêm Triamcinolon trong thương tổn</t>
  </si>
  <si>
    <t>Điều trị sẹo lõm bằng TCA (trichloacetic acid)</t>
  </si>
  <si>
    <t>Điều trị sùi mào gà bằng đốt điện</t>
  </si>
  <si>
    <t>Điều trị hạt cơm bằng đốt điện</t>
  </si>
  <si>
    <t>Điều trị u mềm treo bằng đốt điện</t>
  </si>
  <si>
    <t>Điều trị dày sừng da dầu bằng đốt điện</t>
  </si>
  <si>
    <t>Điều trị dày sừng ánh nắng bằng đốt điện</t>
  </si>
  <si>
    <t>Điều trị sẩn cục bằng đốt điện</t>
  </si>
  <si>
    <t>Điều trị bớt sùi bằng đốt điện</t>
  </si>
  <si>
    <t>2. Phẫu thuật</t>
  </si>
  <si>
    <t>Phẫu thuật điều trị móng chọc thịt</t>
  </si>
  <si>
    <t>Đắp mặt nạ điều trị một số bệnh da</t>
  </si>
  <si>
    <t>VI. TÂM THẦN</t>
  </si>
  <si>
    <t>B. THĂM DÒ CHỨC NĂNG VÀ CHẨN ĐOÁN HÌNH ẢNH</t>
  </si>
  <si>
    <t>Đo điện não vi tính</t>
  </si>
  <si>
    <t>E. XỬ TRÍ ĐIỀU TRỊ TÍCH CỰC</t>
  </si>
  <si>
    <t>Xử trí trạng thái động kinh</t>
  </si>
  <si>
    <t>G. CHẨN ĐOÁN VÀ ĐIỀU TRỊ NGHIỆN MA TÚY</t>
  </si>
  <si>
    <t>Test nhanh phát hiện chất opiats trong nước tiểu</t>
  </si>
  <si>
    <t>VIII. Y HỌC CỔ TRUYỀN</t>
  </si>
  <si>
    <t>Mai hoa châm</t>
  </si>
  <si>
    <t>Hào châm</t>
  </si>
  <si>
    <t>Nhĩ châm</t>
  </si>
  <si>
    <t>Sắc thuốc thang và đóng gói thuốc bằng máy</t>
  </si>
  <si>
    <t>Nắn, bó gẫy xương cẳng tay bằng phương pháp YHCT</t>
  </si>
  <si>
    <t>Nắn, bó gẫy xương cánh tay bằng phương pháp YHCT</t>
  </si>
  <si>
    <t>Nắn, bó gẫy xương cẳng chân bằng phương pháp YHCT</t>
  </si>
  <si>
    <t>Xông thuốc bằng máy</t>
  </si>
  <si>
    <t>Xông hơi thuốc</t>
  </si>
  <si>
    <t>Ngâm thuốc YHCT toàn thân</t>
  </si>
  <si>
    <t>Đặt thuốc YHCT</t>
  </si>
  <si>
    <t>C. ĐIỆN MÃNG CHÂM</t>
  </si>
  <si>
    <t>Điện mãng châm điều trị</t>
  </si>
  <si>
    <t>D. ĐIỆN NHĨ CHÂM</t>
  </si>
  <si>
    <t>Điện nhĩ châm điều trị hội chứng tiền đình</t>
  </si>
  <si>
    <t>Điện nhĩ châm điều trị hội chứng vai gáy</t>
  </si>
  <si>
    <t>Điện nhĩ châm điều trị hen phế quản</t>
  </si>
  <si>
    <t>Điện nhĩ châm điều trị huyết áp thấp</t>
  </si>
  <si>
    <t>Điện nhĩ châm điều trị liệt dây VII ngoại biên</t>
  </si>
  <si>
    <t>Điện nhĩ châm điều trị tắc tia sữa</t>
  </si>
  <si>
    <t>Điện nhĩ châm điều trị thiểu năng tuần hoàn não mạn tính</t>
  </si>
  <si>
    <t>Điện nhĩ châm điều trị đau đau đầu, đau nửa đầu</t>
  </si>
  <si>
    <t>Điện nhĩ châm điều trị mất ngủ</t>
  </si>
  <si>
    <t>Điện nhĩ châm điều trị hội chứng stress</t>
  </si>
  <si>
    <t>Điện nhĩ châm điều trị nôn</t>
  </si>
  <si>
    <t>Điện nhĩ châm điều trị nấc</t>
  </si>
  <si>
    <t>Điện nhĩ châm điều trị cảm mạo</t>
  </si>
  <si>
    <t>Điện nhĩ châm hỗ trợ điều trị viêm Amidan</t>
  </si>
  <si>
    <t>Điện nhĩ châm điều trị béo phì</t>
  </si>
  <si>
    <t>Điện nhĩ châm điều trị liệt nửa người do tai biến mạch máu não</t>
  </si>
  <si>
    <t>Điện nhĩ châm điều trị hội chứng dạ dày-tá tràng</t>
  </si>
  <si>
    <t>Điện nhĩ châm phục hồi chức năng cho trẻ bại liệt</t>
  </si>
  <si>
    <t>Điện nhĩ châm điều trị giảm thính lực</t>
  </si>
  <si>
    <t>Điện nhĩ châm điều trị hội chứng tự kỷ ở trẻ em</t>
  </si>
  <si>
    <t>Điện nhĩ châm điều trị chậm phát triển trí tuệ ở trẻ bại não</t>
  </si>
  <si>
    <t>Điện nhĩ châm điều trị phục hồi chức năng ở trẻ bại não</t>
  </si>
  <si>
    <t>Điện nhĩ châm điều trị cơn đau quặn thận</t>
  </si>
  <si>
    <t>Điện nhĩ châm điều trị viêm bàng quang</t>
  </si>
  <si>
    <t>Điện nhĩ châm điều di tinh</t>
  </si>
  <si>
    <t>Điện nhĩ châm điều trị liệt dương</t>
  </si>
  <si>
    <t>Điện nhĩ châm điều trị rối loạn tiểu tiện</t>
  </si>
  <si>
    <t>Điện nhĩ châm điều trị bí đái cơ năng</t>
  </si>
  <si>
    <t>Điện nhĩ châm điều trị cơn động kinh cục bộ</t>
  </si>
  <si>
    <t>Điện nhĩ châm điều trị sa tử cung</t>
  </si>
  <si>
    <t>Điện nhĩ châm điều trị hội chứng tiền mãn kinh</t>
  </si>
  <si>
    <t>Điện nhĩ châm điều trị thất vận ngôn</t>
  </si>
  <si>
    <t>Điện nhĩ châm điều trị đau dây thần kinh V</t>
  </si>
  <si>
    <t>Điện nhĩ châm điều trị liệt tứ chi do chấn thương cột sống</t>
  </si>
  <si>
    <t>Điện nhĩ châm điều trị rối loạn thần kinh chức năng sau chấn thương sọ não</t>
  </si>
  <si>
    <t>Điện nhĩ châm điều trị khàn tiếng</t>
  </si>
  <si>
    <t>Điện nhĩ châm điều trị rối loạn cảm giác đầu chi</t>
  </si>
  <si>
    <t>Điện nhĩ châm điều trị liệt chi trên</t>
  </si>
  <si>
    <t>Điện nhĩ châm điều trị liệt chi dưới</t>
  </si>
  <si>
    <t>Điện nhĩ châm điều trị thống kinh</t>
  </si>
  <si>
    <t>Điện nhĩ châm điều trị rối loạn kinh nguyệt</t>
  </si>
  <si>
    <t>Điện nhĩ châm điều trị đau hố mắt</t>
  </si>
  <si>
    <t>Điện nhĩ châm điều trị viêm kết mạc</t>
  </si>
  <si>
    <t>Điện nhĩ châm điều trị viêm thần kinh thị giác sau giai đoạn cấp</t>
  </si>
  <si>
    <t>Điện nhĩ châm điều trị giảm thị lực</t>
  </si>
  <si>
    <t>Điện nhĩ châm hỗ trợ điều trị nghiện ma túy</t>
  </si>
  <si>
    <t>Điện nhĩ châm điều trị táo bón kéo dài</t>
  </si>
  <si>
    <t>Điện nhĩ châm điều trị viêm mũi xoang</t>
  </si>
  <si>
    <t>Điện nhĩ châm hỗ trợ điều trị nghiện thuốc lá</t>
  </si>
  <si>
    <t>Điện nhĩ châm điều trị đái dầm</t>
  </si>
  <si>
    <t>Điện nhĩ châm điều trị rối loạn tiêu hóa</t>
  </si>
  <si>
    <t>Điện nhĩ châm điều trị đau răng</t>
  </si>
  <si>
    <t>Điện nhĩ châm điều trị nghiện rượu</t>
  </si>
  <si>
    <t>Điện nhĩ châm điều trị viêm khớp dạng thấp</t>
  </si>
  <si>
    <t>Điện nhĩ châm điều trị viêm quanh khớp vai</t>
  </si>
  <si>
    <t>Điện nhĩ châm điều trị đau do thoái hóa khớp</t>
  </si>
  <si>
    <t>Điện nhĩ châm điều trị đau lưng</t>
  </si>
  <si>
    <t>Điện nhĩ châm điều trị ù tai</t>
  </si>
  <si>
    <t>Điện nhĩ châm điều trị giảm khứu giác</t>
  </si>
  <si>
    <t>Điện nhĩ châm điều trị liệt rễ, đám rối dây thần kinh</t>
  </si>
  <si>
    <t>Điện nhĩ châm điều trị rối loạn cảm giác nông</t>
  </si>
  <si>
    <t>Điện nhĩ châm điều trị rối loạn thần kinh thực vật</t>
  </si>
  <si>
    <t>Điện nhĩ châm điều trị giảm đau do ung thư</t>
  </si>
  <si>
    <t>Điện nhĩ châm điều trị giảm đau do Zona</t>
  </si>
  <si>
    <t>Điện nhĩ châm điều trị viêm đa rễ, đa dây thần kinh</t>
  </si>
  <si>
    <t>Điện nhĩ châm điều trị chứng tíc cơ mặt</t>
  </si>
  <si>
    <t>E. ĐIỆN CHÂM</t>
  </si>
  <si>
    <t>Điện châm điều trị viêm mũi xoang</t>
  </si>
  <si>
    <t xml:space="preserve">G. THUỶ CHÂM </t>
  </si>
  <si>
    <t>Thuỷ châm hỗ trợ điều trị bệnh vẩy nến</t>
  </si>
  <si>
    <t>Thuỷ châm điều trị tâm căn suy nhược</t>
  </si>
  <si>
    <t>I. CỨU</t>
  </si>
  <si>
    <t>Cứu điều trị sa tử cung thể hàn</t>
  </si>
  <si>
    <t>K. GIÁC HƠI</t>
  </si>
  <si>
    <t>Xoa bóp bấm huyệt bằng tay</t>
  </si>
  <si>
    <t>Nắn bó trật khớp bằng phương pháp YHCT</t>
  </si>
  <si>
    <t>IX. GÂY MÊ HỒI SỨC</t>
  </si>
  <si>
    <t>A. CÁC KỸ THUẬT</t>
  </si>
  <si>
    <t>Dự phòng rối loạn đông máu bằng tiêm truyền axit tranexamic</t>
  </si>
  <si>
    <t>Kỹ thuật giảm đau bằng dò liều morphin tĩnh mạch</t>
  </si>
  <si>
    <t>Theo dõi EtCO2</t>
  </si>
  <si>
    <t>Truyền máu hoặc sản phẩm máu thường qui</t>
  </si>
  <si>
    <t>Truyền máu trong sốc</t>
  </si>
  <si>
    <t>B. GÂY MÊ</t>
  </si>
  <si>
    <t>Gây mê nội khí quản phẫu thuật lấy thai trên bệnh nhân thai chết lưu</t>
  </si>
  <si>
    <t>Gây mê phẫu thuật cắt âm hộ đơn thuần</t>
  </si>
  <si>
    <t>Gây mê phẫu thuật cắt tử cung hoàn toàn vì u xơ tử cung</t>
  </si>
  <si>
    <t>Gây mê phẫu thuật cắt tử cung</t>
  </si>
  <si>
    <t>Gây mê phẫu thuật cắt u buồng trứng hoặc bóc u buồng trứng</t>
  </si>
  <si>
    <t>Gây mê phẫu thuật cắt u da lành tính vùng da đầu dưới 2cm</t>
  </si>
  <si>
    <t>Gây mê phẫu thuật cắt u lành phần mềm đường kính trên 10cm</t>
  </si>
  <si>
    <t>Gây mê phẫu thuật cắt u mỡ, u bã đậu vùng hàm mặt đường kính trên 5 cm</t>
  </si>
  <si>
    <t>Gây mê phẫu thuật cắt u nang bao hoạt dịch</t>
  </si>
  <si>
    <t>Gây mê phẫu thuật cắt u nang buồng trứng xoắn</t>
  </si>
  <si>
    <t>Gây mê phẫu thuật cắt u nang buồng trứng</t>
  </si>
  <si>
    <t>Gây mê phẫu thuật cắt u sùi đầu miệng sáo</t>
  </si>
  <si>
    <t>Gây mê phẫu thuật cắt u, polyp trực tràng đường hậu môn</t>
  </si>
  <si>
    <t>Gây mê phẫu thuật chửa ngoài dạ con vỡ</t>
  </si>
  <si>
    <t>Gây mê phẫu thuật cố định kết hợp xương nẹp vit gãy thân xương cánh tay</t>
  </si>
  <si>
    <t>Gây mê phẫu thuật điều trị hội chứng chèn ép thần kinh  quay</t>
  </si>
  <si>
    <t>Gây mê phẫu thuật điều trị hội chứng chèn ép thần kinh  trụ</t>
  </si>
  <si>
    <t>Gây mê phẫu thuật điều trị hội chứng ống cổ tay</t>
  </si>
  <si>
    <t>Gây mê phẫu thuật điều trị sa trực tràng qua đường hậu môn</t>
  </si>
  <si>
    <t>Gây mê phẫu thuật điều trị thoát vị bẹn 2 bên</t>
  </si>
  <si>
    <t>Gây mê phẫu thuật điều trị trật khớp khuỷu</t>
  </si>
  <si>
    <t>Gây mê phẫu thuật điều trị vết thương bàn tay bằng ghép da tự thân</t>
  </si>
  <si>
    <t>Gây mê phẫu thuật điều trị vết thương ngón tay bằng các vạt da lân cận</t>
  </si>
  <si>
    <t>Gây mê phẫu thuật điều trị vết thương ngón tay bằng các vạt da tại chỗ</t>
  </si>
  <si>
    <t>Gây mê phẫu thuật điều trị vết thương phần mềm vùng hàm mặt không thiếu hổng tổ chức</t>
  </si>
  <si>
    <t>Gây mê phẫu thuật điều trị viêm bao hoạt dịch của gân gấp bàn ngón tay</t>
  </si>
  <si>
    <t>Gây mê phẫu thuật đứt gân cơ nhị đầu</t>
  </si>
  <si>
    <t>Gây mê phẫu thuật gãy xương đốt bàn ngón tay</t>
  </si>
  <si>
    <t>Gây mê phẫu thuật gãy xương thuyền bằng Vis Herbert</t>
  </si>
  <si>
    <t>Gây mê phẫu thuật hội chứng ống cổ tay</t>
  </si>
  <si>
    <t>Gây mê phẫu thuật khâu da thì II</t>
  </si>
  <si>
    <t>Gây mê phẫu thuật KHX gãy 2 xương cẳng tay</t>
  </si>
  <si>
    <t>Gây mê phẫu thuật KHX gãy bong sụn tiếp đầu dưới xương cánh tay</t>
  </si>
  <si>
    <t>Gây mê phẫu thuật KHX gãy đầu dưới xương quay</t>
  </si>
  <si>
    <t>Gây mê phẫu thuật KHX gãy hở độ II thân xương cánh tay</t>
  </si>
  <si>
    <t>Gây mê phẫu thuật KHX gãy hở I thân hai xương cẳng tay</t>
  </si>
  <si>
    <t>Gây mê phẫu thuật KHX gãy hở II thân hai xương cẳng tay</t>
  </si>
  <si>
    <t>Gây mê phẫu thuật KHX gãy thân 2 xương cẳng chân</t>
  </si>
  <si>
    <t>Gây mê phẫu thuật KHX gãy thân 2 xương cẳng tay</t>
  </si>
  <si>
    <t>Gây mê phẫu thuật KHX gãy thân đốt bàn và ngón tay</t>
  </si>
  <si>
    <t>Gây mê phẫu thuật KHX gãy thân xương cẳng chân</t>
  </si>
  <si>
    <t>Gây mê phẫu thuật KHX gãy thân xương cánh tay</t>
  </si>
  <si>
    <t>Gây mê phẫu thuật KHX gãy thân xương chày</t>
  </si>
  <si>
    <t>Gây mê phẫu thuật KHX gãy thân xương đùi</t>
  </si>
  <si>
    <t>Gây mê phẫu thuật KHX gãy xương đòn</t>
  </si>
  <si>
    <t>Gây mê phẫu thuật KHX gãy xương đốt bàn ngón tay</t>
  </si>
  <si>
    <t>Gây mê phẫu thuật KHX gãy xương đốt bàn và đốt ngón chân</t>
  </si>
  <si>
    <t>Gây mê phẫu thuật KHX gãy xương gót</t>
  </si>
  <si>
    <t>Gây mê phẫu thuật lấy dị vật thực quản đường cổ</t>
  </si>
  <si>
    <t>Gây mê phẫu thuật lấy dị vật vùng hàm mặt</t>
  </si>
  <si>
    <t>Gây mê phẫu thuật lấy sỏi bàng quang</t>
  </si>
  <si>
    <t>Gây mê phẫu thuật lấy sỏi niệu đạo</t>
  </si>
  <si>
    <t>Gây mê phẫu thuật lấy sỏi niệu quản đơn thuần</t>
  </si>
  <si>
    <t>Gây mê phẫu thuật lấy thai bình thường ở sản phụ không có các bệnh kèm theo</t>
  </si>
  <si>
    <t>Gây mê phẫu thuật lấy trĩ tắc mạch</t>
  </si>
  <si>
    <t>Gây mê phẫu thuật lấy xương chết, nạo viêm</t>
  </si>
  <si>
    <t>Gây mê phẫu thuật loai 3</t>
  </si>
  <si>
    <t>Gây mê phẫu thuật mở bụng thăm dò</t>
  </si>
  <si>
    <t>Gây mê phẫu thuật mở bụng thăm dò, lau rửa ổ bụng, đặt dẫn lưu</t>
  </si>
  <si>
    <t>Gây mê phẫu thuật tháo lồng ruột</t>
  </si>
  <si>
    <t>C. HỒI SỨC</t>
  </si>
  <si>
    <t>Hồi sức phẫu thuật bệnh nhân chửa ngoài dạ con vỡ</t>
  </si>
  <si>
    <t>Hồi sức phẫu thuật bệnh nhân viêm phúc mạc ruột thừa</t>
  </si>
  <si>
    <t>Hồi sức phẫu thuật cắt âm hộ đơn thuần</t>
  </si>
  <si>
    <t>Hồi sức phẫu thuật cắt amidan ở người lớn</t>
  </si>
  <si>
    <t>Hồi sức phẫu thuật cắt amidan ở trẻ em</t>
  </si>
  <si>
    <t>Hồi sức phẫu thuật cắt bao da qui đầu do dính hoặc dài</t>
  </si>
  <si>
    <t>Hồi sức phẫu thuật cắt các loại u vùng da đầu, cổ có đường kính dưới 5 cm</t>
  </si>
  <si>
    <t>Hồi sức phẫu thuật cắt da thừa cạnh hậu môn</t>
  </si>
  <si>
    <t>Hồi sức phẫu thuật cắt hoại tử tiếp tuyến bỏng sâu từ 3% 5% diện tích cơ thể ở trẻ em</t>
  </si>
  <si>
    <t>Hồi sức phẫu thuật cắt hoại tử toàn lớp bỏng sâu trên 3% diện tích cơ thể ở trẻ em</t>
  </si>
  <si>
    <t>Hồi sức phẫu thuật cắt khối u da lành tính dưới 5cm</t>
  </si>
  <si>
    <t>Hồi sức phẫu thuật cắt khối u da lành tính trên 5cm</t>
  </si>
  <si>
    <t>Hồi sức phẫu thuật cắt lọc da, cơ, cân  từ  1 -  3% diện tích cơ thể</t>
  </si>
  <si>
    <t>Hồi sức phẫu thuật cắt lọc da, cơ, cân dưới 1% diện tích cơ thể</t>
  </si>
  <si>
    <t>Hồi sức phẫu thuật cắt lọc da, cơ, cân trên 3% diện tích cơ thể</t>
  </si>
  <si>
    <t>Hồi sức phẫu thuật cắt lọc đơn thuần vết thương bàn tay</t>
  </si>
  <si>
    <t>Hồi sức phẫu thuật cắt lọc vết thương gãy xương hở, nắm chỉnh và cố định tạm thời</t>
  </si>
  <si>
    <t>Hồi sức phẫu thuật cắt rộng tổ chức áp xe vú</t>
  </si>
  <si>
    <t>Hồi sức phẫu thuật cắt ruột thừa đơn thuần</t>
  </si>
  <si>
    <t>Hồi sức phẫu thuật cắt ruột thừa, dẫn lưu ổ apxe</t>
  </si>
  <si>
    <t>Hồi sức phẫu thuật cắt ruột thừa, lau rửa ổ bụng</t>
  </si>
  <si>
    <t>Hồi sức phẫu thuật cắt thừa ngón đơn thuần</t>
  </si>
  <si>
    <t>Hồi sức phẫu thuật cắt tử cung buồng trứng + phần phụ + mạc nối lớn</t>
  </si>
  <si>
    <t>Hồi sức phẫu thuật cắt tử cung buồng trứng, u buồng trứng, phần phụ</t>
  </si>
  <si>
    <t>Hồi sức phẫu thuật cắt tử cung hoàn toàn vì u xơ tử cung</t>
  </si>
  <si>
    <t>Hồi sức phẫu thuật cắt tử cung</t>
  </si>
  <si>
    <t>Hồi sức phẫu thuật cắt u da đầu</t>
  </si>
  <si>
    <t>Hồi sức phẫu thuật cắt u da lành tính vùng da đầu dưới 2cm</t>
  </si>
  <si>
    <t>Hồi sức phẫu thuật cắt u lành phần mềm đường kính trên 10cm</t>
  </si>
  <si>
    <t>Hồi sức phẫu thuật cắt u mỡ phần mềm</t>
  </si>
  <si>
    <t>Hồi sức phẫu thuật cắt u mỡ, u bã đậu vùng hàm mặt đường kính trên 5 cm</t>
  </si>
  <si>
    <t>Hồi sức phẫu thuật cắt u nang bao hoạt dịch</t>
  </si>
  <si>
    <t>Hồi sức phẫu thuật cắt u nang buồng trứng xoắn</t>
  </si>
  <si>
    <t>Hồi sức phẫu thuật cắt u nang buồng trứng</t>
  </si>
  <si>
    <t>Hồi sức phẫu thuật cắt u sùi đầu miệng sáo</t>
  </si>
  <si>
    <t>Hồi sức phẫu thuật cắt u, polyp trực tràng đường hậu môn</t>
  </si>
  <si>
    <t>Hồi sức phẫu thuật chửa ngoài dạ con vỡ</t>
  </si>
  <si>
    <t>Hồi sức phẫu thuật cố định kết hợp xương nẹp vit gãy thân xương cánh tay</t>
  </si>
  <si>
    <t>Hồi sức phẫu thuật điều trị hội chứng ống cổ tay</t>
  </si>
  <si>
    <t>Hồi sức phẫu thuật điều trị sa trực tràng qua đường hậu môn</t>
  </si>
  <si>
    <t>Hồi sức phẫu thuật điều trị trật khớp khuỷu</t>
  </si>
  <si>
    <t>Hồi sức phẫu thuật điều trị vết thương phần mềm vùng hàm mặt không thiếu hổng tổ chức</t>
  </si>
  <si>
    <t>Hồi sức phẫu thuật hội chứng ống cổ tay</t>
  </si>
  <si>
    <t>Hồi sức phẫu thuật khâu da thì II</t>
  </si>
  <si>
    <t>Hồi sức phẫu thuật KHX gãy 2 xương cẳng tay</t>
  </si>
  <si>
    <t>Hồi sức phẫu thuật KHX gãy hở độ II thân xương cánh tay</t>
  </si>
  <si>
    <t>Hồi sức phẫu thuật KHX gãy hở độ II trên và liên lồi cầu xương đùi</t>
  </si>
  <si>
    <t>Hồi sức phẫu thuật KHX gãy hở độ III hai xương cẳng chân</t>
  </si>
  <si>
    <t>Hồi sức phẫu thuật KHX gãy hở I thân hai xương cẳng tay</t>
  </si>
  <si>
    <t>Hồi sức phẫu thuật KHX gãy hở II thân hai xương cẳng tay</t>
  </si>
  <si>
    <t>Hồi sức phẫu thuật KHX gãy thân 2 xương cẳng chân</t>
  </si>
  <si>
    <t>Hồi sức phẫu thuật KHX gãy thân 2 xương cẳng tay</t>
  </si>
  <si>
    <t>Hồi sức phẫu thuật KHX gãy thân đốt bàn và ngón tay</t>
  </si>
  <si>
    <t>Hồi sức phẫu thuật KHX gãy thân xương cẳng chân</t>
  </si>
  <si>
    <t>Hồi sức phẫu thuật KHX gãy thân xương cánh tay</t>
  </si>
  <si>
    <t>Hồi sức phẫu thuật KHX gãy thân xương chày</t>
  </si>
  <si>
    <t>Hồi sức phẫu thuật KHX gãy thân xương đùi</t>
  </si>
  <si>
    <t>Hồi sức phẫu thuật KHX gãy trật đốt bàn ngón chân</t>
  </si>
  <si>
    <t>Hồi sức phẫu thuật KHX gãy xương đòn</t>
  </si>
  <si>
    <t>Hồi sức phẫu thuật KHX gãy xương đốt bàn ngón tay</t>
  </si>
  <si>
    <t>Hồi sức phẫu thuật KHX gãy xương đốt bàn và đốt ngón chân</t>
  </si>
  <si>
    <t>Hồi sức phẫu thuật KHX gãy xương gót</t>
  </si>
  <si>
    <t>Hồi sức phẫu thuật lấy sỏi bàng quang</t>
  </si>
  <si>
    <t>Hồi sức phẫu thuật lấy sỏi niệu đạo</t>
  </si>
  <si>
    <t>Hồi sức phẫu thuật lấy sỏi niệu quản đơn thuần</t>
  </si>
  <si>
    <t>Hồi sức phẫu thuật lấy thai ở sản phụ không có các bệnh kèm theo</t>
  </si>
  <si>
    <t>Hồi sức phẫu thuật lấy trĩ tắc mạch</t>
  </si>
  <si>
    <t>Hồi sức phẫu thuật loai 3</t>
  </si>
  <si>
    <t>Hồi sức phẫu thuật mở bụng thăm dò</t>
  </si>
  <si>
    <t>Hồi sức phẫu thuật mở bụng thăm dò, lau rửa ổ bụng, đặt dẫn lưu</t>
  </si>
  <si>
    <t>D. GÂY TÊ</t>
  </si>
  <si>
    <t>Gây tê phẫu thuật bảo tồn</t>
  </si>
  <si>
    <t>Gây tê phẫu thuật bất động ngoài xương chày, xương đùi</t>
  </si>
  <si>
    <t>Gây tê phẫu thuật bệnh nhân chửa ngoài dạ con vỡ</t>
  </si>
  <si>
    <t>Gây tê phẫu thuật cắt âm hộ đơn thuần</t>
  </si>
  <si>
    <t>Gây tê phẫu thuật cắt bao da qui đầu do dính hoặc dài</t>
  </si>
  <si>
    <t>Gây tê phẫu thuật cắt các loại u vùng da đầu, cổ có đường kính dưới 5 cm</t>
  </si>
  <si>
    <t>Gây tê phẫu thuật cắt chắp có bọc</t>
  </si>
  <si>
    <t>Gây tê phẫu thuật cắt cụt cẳng tay, cánh tay</t>
  </si>
  <si>
    <t>Gây tê phẫu thuật cắt cụt chi</t>
  </si>
  <si>
    <t>Gây tê phẫu thuật cắt da thừa cạnh hậu môn</t>
  </si>
  <si>
    <t>Gây tê phẫu thuật cắt đoạn chi</t>
  </si>
  <si>
    <t>Gây tê phẫu thuật cắt khối u da lành tính dưới 5cm</t>
  </si>
  <si>
    <t>Gây tê phẫu thuật cắt khối u da lành tính mi mắt</t>
  </si>
  <si>
    <t>Gây tê phẫu thuật cắt khối u da lành tính trên 5cm</t>
  </si>
  <si>
    <t>Gây tê phẫu thuật cắt lọc da, cơ, cân  từ  1 -  3% diện tích cơ thể</t>
  </si>
  <si>
    <t>Gây tê phẫu thuật cắt lọc da, cơ, cân dưới 1% diện tích cơ thể</t>
  </si>
  <si>
    <t>Gây tê phẫu thuật cắt lọc đơn thuần vết thương bàn tay</t>
  </si>
  <si>
    <t>Gây tê phẫu thuật cắt lọc vết thương gãy xương hở, nắm chỉnh và cố định tạm thời</t>
  </si>
  <si>
    <t>Gây tê phẫu thuật cắt ruột thừa đơn thuần</t>
  </si>
  <si>
    <t>Gây tê phẫu thuật cắt ruột thừa, dẫn lưu ổ apxe</t>
  </si>
  <si>
    <t>Gây tê phẫu thuật cắt ruột thừa, lau rửa ổ bụng</t>
  </si>
  <si>
    <t>Gây tê phẫu thuật cắt thừa ngón đơn thuần</t>
  </si>
  <si>
    <t>Gây tê phẫu thuật cắt tử cung buồng trứng + phần phụ + mạc nối lớn</t>
  </si>
  <si>
    <t>Gây tê phẫu thuật cắt tử cung hoàn toàn vì u xơ tử cung</t>
  </si>
  <si>
    <t>Gây tê phẫu thuật cắt tử cung</t>
  </si>
  <si>
    <t>Gây tê phẫu thuật cắt u da đầu</t>
  </si>
  <si>
    <t>Gây tê phẫu thuật cắt u da lành tính vùng da đầu dưới 2cm</t>
  </si>
  <si>
    <t>Gây tê phẫu thuật cắt u lành phần mềm đường kính trên 10cm</t>
  </si>
  <si>
    <t>Gây tê phẫu thuật cắt u mỡ phần mềm</t>
  </si>
  <si>
    <t>Gây tê phẫu thuật cắt u mỡ, u bã đậu vùng hàm mặt đường kính trên 5 cm</t>
  </si>
  <si>
    <t>Gây tê phẫu thuật cắt u nang bao hoạt dịch</t>
  </si>
  <si>
    <t>Gây tê phẫu thuật cắt u nang buồng trứng</t>
  </si>
  <si>
    <t>Gây tê phẫu thuật cắt u sùi đầu miệng sáo</t>
  </si>
  <si>
    <t>Gây tê phẫu thuật cắt ung thư phần mềm chi trên hoặc chi dưới đường kính dưới 5cm</t>
  </si>
  <si>
    <t>Gây tê phẫu thuật chửa ngoài dạ con vỡ</t>
  </si>
  <si>
    <t>Gây tê phẫu thuật cố định kết hợp xương nẹp vit gãy thân xương cánh tay</t>
  </si>
  <si>
    <t>Gây tê phẫu thuật điều trị hội chứng ống cổ tay</t>
  </si>
  <si>
    <t>Gây tê phẫu thuật điều trị sa trực tràng qua đường hậu môn</t>
  </si>
  <si>
    <t>Gây tê phẫu thuật điều trị trật khớp khuỷu</t>
  </si>
  <si>
    <t>Gây tê phẫu thuật điều trị vết thương bàn tay bằng ghép da tự thân</t>
  </si>
  <si>
    <t>Gây tê phẫu thuật điều trị viêm bao hoạt dịch của gân gấp bàn ngón tay</t>
  </si>
  <si>
    <t>Gây tê phẫu thuật gãy xương đốt bàn ngón tay</t>
  </si>
  <si>
    <t>Gây tê phẫu thuật hội chứng ống cổ tay</t>
  </si>
  <si>
    <t>Gây tê phẫu thuật khâu da thì II</t>
  </si>
  <si>
    <t>Gây tê phẫu thuật KHX gãy 2 xương cẳng tay</t>
  </si>
  <si>
    <t>Gây tê phẫu thuật KHX gãy chỏm đốt bàn và ngón tay</t>
  </si>
  <si>
    <t>Gây tê phẫu thuật KHX gãy hở độ II thân xương cánh tay</t>
  </si>
  <si>
    <t>Gây tê phẫu thuật KHX gãy hở I thân hai xương cẳng tay</t>
  </si>
  <si>
    <t>Gây tê phẫu thuật KHX gãy hở II thân hai xương cẳng tay</t>
  </si>
  <si>
    <t>Gây tê phẫu thuật KHX gãy hở III thân hai xương cẳng tay</t>
  </si>
  <si>
    <t>Gây tê phẫu thuật KHX gãy lồi cầu ngoài xương cánh tay</t>
  </si>
  <si>
    <t>Gây tê phẫu thuật KHX gãy thân 2 xương cẳng chân</t>
  </si>
  <si>
    <t>Gây tê phẫu thuật KHX gãy thân 2 xương cẳng tay</t>
  </si>
  <si>
    <t>Gây tê phẫu thuật KHX gãy thân đốt bàn và ngón tay</t>
  </si>
  <si>
    <t>Gây tê phẫu thuật KHX gãy thân xương cẳng chân</t>
  </si>
  <si>
    <t>Gây tê phẫu thuật KHX gãy thân xương cánh tay</t>
  </si>
  <si>
    <t>Gây tê phẫu thuật KHX gãy trật đốt bàn ngón chân</t>
  </si>
  <si>
    <t>Gây tê phẫu thuật KHX gãy trật khớp cổ tay</t>
  </si>
  <si>
    <t>Gây tê phẫu thuật KHX gãy trật xương gót</t>
  </si>
  <si>
    <t>Gây tê phẫu thuật KHX gãy trật xương sên</t>
  </si>
  <si>
    <t>Gây tê phẫu thuật KHX gãy xương đòn</t>
  </si>
  <si>
    <t>Gây tê phẫu thuật KHX gãy xương đốt bàn ngón tay</t>
  </si>
  <si>
    <t>Gây tê phẫu thuật KHX gãy xương đốt bàn và đốt ngón chân</t>
  </si>
  <si>
    <t>Gây tê phẫu thuật KHX gãy xương gót</t>
  </si>
  <si>
    <t>Gây tê phẫu thuật KHX gãy xương mác đơn thuần</t>
  </si>
  <si>
    <t>Gây tê phẫu thuật lấy thai bình thường ở sản phụ không có các bệnh kèm theo</t>
  </si>
  <si>
    <t>Gây tê phẫu thuật lấy trĩ tắc mạch</t>
  </si>
  <si>
    <t>Gây tê phẫu thuật loai 3</t>
  </si>
  <si>
    <t>Gây tê phẫu thuật nội soi cắt ruột thừa + rửa bụng</t>
  </si>
  <si>
    <t>Gây tê phẫu thuật nội soi cắt ruột thừa</t>
  </si>
  <si>
    <t>Gây tê phẫu thuật nội soi cắt tiền liệt tuyến</t>
  </si>
  <si>
    <t>Gây tê phẫu thuật nong niệu đạo</t>
  </si>
  <si>
    <t>Gây tê phẫu thuật sa sinh dục</t>
  </si>
  <si>
    <t>Đ. AN THẦN</t>
  </si>
  <si>
    <t>An thần bệnh nhân phải nắn xương</t>
  </si>
  <si>
    <t>An thần cho bệnh nhân nằm ở hồi sức</t>
  </si>
  <si>
    <t>An thần cho bệnh nhân nằm ở hồi tỉnh</t>
  </si>
  <si>
    <t>An thần sau phẫu thuật chấn thương không sốc hoặc sốc nhẹ</t>
  </si>
  <si>
    <t>X. NGOẠI KHOA</t>
  </si>
  <si>
    <t>B. TIM MẠCH - LỒNG NGỰC</t>
  </si>
  <si>
    <t>5. Bệnh tim mạch máu</t>
  </si>
  <si>
    <t>Phẫu thuật cắt u máu nhỏ (đường kính &lt; 10 cm)</t>
  </si>
  <si>
    <t>C. TIẾT NIỆU-SINH DỤC</t>
  </si>
  <si>
    <t>Phẫu thuật vỡ vật hang do gẫy dương vật</t>
  </si>
  <si>
    <t>Phẫu thuật tràn dịch màng tinh hoàn</t>
  </si>
  <si>
    <t>D. TIÊU HÓA</t>
  </si>
  <si>
    <t>6. Trực tràng</t>
  </si>
  <si>
    <t>Lấy dị vật trực tràng</t>
  </si>
  <si>
    <t>7. Tầng sinh môn</t>
  </si>
  <si>
    <t>Phẫu thuật cắt trĩ kinh điển có sử dụng dụng cụ hỗ trợ</t>
  </si>
  <si>
    <t>G. CHẤN THƯƠNG – CHỈNH HÌNH</t>
  </si>
  <si>
    <t>13. Vùng cổ chân-bàn chân</t>
  </si>
  <si>
    <t>Phẫu thuật tổn thương gân chày trước</t>
  </si>
  <si>
    <t>Phẫu thuật tổn thương gân cơ mác bên</t>
  </si>
  <si>
    <t>Phẫu thuật tổn thương gân gấp dài ngón I</t>
  </si>
  <si>
    <t>16. Phẫu thuật chấn thương chỉnh hình khác</t>
  </si>
  <si>
    <t>Phẫu thuật sửa mỏm cụt chi</t>
  </si>
  <si>
    <t>Phẫu thuật  vá da mỏng</t>
  </si>
  <si>
    <t>17. Nắn- Bó bột</t>
  </si>
  <si>
    <t>Nắn, bó bột bong sụn tiếp khớp khuỷu, khớp cổ tay</t>
  </si>
  <si>
    <t>Nắn, bó bột gãy xương gót</t>
  </si>
  <si>
    <t>Nắn, bó bột gãy xương ngón chân</t>
  </si>
  <si>
    <t>I. KHÁC</t>
  </si>
  <si>
    <t>Cắt phymosis [thủ thuật]</t>
  </si>
  <si>
    <t>Thay băng</t>
  </si>
  <si>
    <t>Cắt chỉ</t>
  </si>
  <si>
    <t>Khâu vết thương phần mềm dài trên 10cm</t>
  </si>
  <si>
    <t>XI. BỎNG</t>
  </si>
  <si>
    <t>A. ĐIỀU TRỊ BỎNG</t>
  </si>
  <si>
    <t>1. Thay băng bỏng</t>
  </si>
  <si>
    <t>Thay băng điều trị vết bỏng từ 10% - 19% diện tích cơ thể ở trẻ em</t>
  </si>
  <si>
    <t>D. VẬT LÝ TRỊ LIỆU, PHỤC HỒI CHỨC NĂNG TRONG BỎNG</t>
  </si>
  <si>
    <t>Phẫu thuật cắt đáy ổ loét mạn tính, khâu kín</t>
  </si>
  <si>
    <t>XII. UNG BƯỚU</t>
  </si>
  <si>
    <t>I. TIẾT NIỆU-SINH DỤC</t>
  </si>
  <si>
    <t>Cắt u sùi đầu miệng sáo</t>
  </si>
  <si>
    <t>Cắt u lành dương vật</t>
  </si>
  <si>
    <t>L. PHẦN MỀM-XƯƠNG-KHỚP</t>
  </si>
  <si>
    <t>Cắt u máu khu trú, đường kính dưới 5 cm</t>
  </si>
  <si>
    <t>XIII. PHỤ SẢN</t>
  </si>
  <si>
    <t>A. SẢN KHOA</t>
  </si>
  <si>
    <t>Điều trị tắc tia sữa bằng máy hút</t>
  </si>
  <si>
    <t>Chích áp xe tầng sinh môn</t>
  </si>
  <si>
    <t>XIV. MẮT</t>
  </si>
  <si>
    <t>Cắt chỉ khâu giác mạc</t>
  </si>
  <si>
    <t>Test phát hiện khô mắt</t>
  </si>
  <si>
    <t>Đo khúc xạ máy</t>
  </si>
  <si>
    <t>Đo độ lác</t>
  </si>
  <si>
    <t>Xác định sơ đồ song thị</t>
  </si>
  <si>
    <t>Test lẩy bì</t>
  </si>
  <si>
    <t>Test nội bì</t>
  </si>
  <si>
    <t>Tiêm tĩnh mạch, truyền tĩnh mạch</t>
  </si>
  <si>
    <t>XV. TAI - MŨI - HỌNG</t>
  </si>
  <si>
    <t>C. HỌNG-THANH QUẢN</t>
  </si>
  <si>
    <t>Nội soi hạ họng ống cứng chẩn đoán gây tê</t>
  </si>
  <si>
    <t>XVI. RĂNG - HÀM - MẶT</t>
  </si>
  <si>
    <t>Phẫu thuật cắt lợi điều trị túi quanh răng</t>
  </si>
  <si>
    <t>Phẫu thuật nạo túi lợi</t>
  </si>
  <si>
    <t>Điều trị áp xe quanh răng cấp</t>
  </si>
  <si>
    <t>Điều trị áp xe quanh răng mạn</t>
  </si>
  <si>
    <t>Lấy tuỷ buồng răng vĩnh viễn</t>
  </si>
  <si>
    <t>Sửa hàm giả gãy</t>
  </si>
  <si>
    <t>Thêm răng cho hàm giả tháo lắp</t>
  </si>
  <si>
    <t>Thêm móc cho hàm giả tháo lắp</t>
  </si>
  <si>
    <t>Đệm hàm nhựa thường</t>
  </si>
  <si>
    <t>Phòng ngừa sâu răng với thuốc bôi bề mặt</t>
  </si>
  <si>
    <t>XVII. PHỤC HỒI CHỨC NĂNG</t>
  </si>
  <si>
    <t>A. VẬT LÝ TRỊ LIỆU</t>
  </si>
  <si>
    <t>Điều trị bằng sóng ngắn</t>
  </si>
  <si>
    <t>Điều trị bằng sóng cực ngắn</t>
  </si>
  <si>
    <t>Điều trị bằng vi sóng</t>
  </si>
  <si>
    <t>Điều trị bằng dòng điện một chiều đều</t>
  </si>
  <si>
    <t>Điều trị bằng điện phân dẫn thuốc</t>
  </si>
  <si>
    <t>Điều trị bằng siêu âm</t>
  </si>
  <si>
    <t>Điều trị bằng sóng xung kích</t>
  </si>
  <si>
    <t>Điều trị bằng dòng giao thoa</t>
  </si>
  <si>
    <t>Đo liều sinh học trong điều trị tia tử ngoại</t>
  </si>
  <si>
    <t>Điều trị bằng tia tử ngoại tại chỗ</t>
  </si>
  <si>
    <t>Điều trị bằng tia tử ngoại toàn thân</t>
  </si>
  <si>
    <t>Điều trị bằng Parafin</t>
  </si>
  <si>
    <t>Điều trị bằng bồn xoáy hoặc bể sục</t>
  </si>
  <si>
    <t>Điều trị bằng xông hơi (tắm hơi)</t>
  </si>
  <si>
    <t>Điều trị bằng tia nước áp lực cao</t>
  </si>
  <si>
    <t>Thủy trị liệu toàn thân (bể bơi, bồn ngâm)</t>
  </si>
  <si>
    <t>Điều trị bằng bùn</t>
  </si>
  <si>
    <t>Điều trị bằng nước khoáng</t>
  </si>
  <si>
    <t>Điều trị bằng điện trường cao áp</t>
  </si>
  <si>
    <t>Điều trị bằng ion tĩnh điện</t>
  </si>
  <si>
    <t>Điều trị bằng ion khí</t>
  </si>
  <si>
    <t>Điều trị bằng tĩnh điện trường</t>
  </si>
  <si>
    <t>B. VẬN ĐỘNG TRỊ LIỆU</t>
  </si>
  <si>
    <t xml:space="preserve">Kỹ thuật di động khớp </t>
  </si>
  <si>
    <t>Kỹ thuật di động mô mềm</t>
  </si>
  <si>
    <t>Kỹ thuật tập chuỗi đóng và chuỗi mở</t>
  </si>
  <si>
    <t>Đ. KỸ THUẬT THĂM DÒ, LƯỢNG GIÁ, CHẨN ĐOÁN VÀ ĐIỀU TRỊ PHỤC HỒI CHỨC NĂNG</t>
  </si>
  <si>
    <t>Đo áp lực bàng quang bằng máy niệu động học</t>
  </si>
  <si>
    <t>Đo áp lực bàng quang bằng cột thước nước</t>
  </si>
  <si>
    <t>Đo áp lực hậu môn trực tràng</t>
  </si>
  <si>
    <t>Lượng giá sự phát triển của trẻ theo nhóm tuổi</t>
  </si>
  <si>
    <t>Đo áp lực bàng quang ở người bệnh nhi</t>
  </si>
  <si>
    <t>Phong bế thần kinh bằng Phenol để điều trị co cứng cơ</t>
  </si>
  <si>
    <t>Tiêm Botulinum toxine vào điểm vận động để điều trị co cứng cơ</t>
  </si>
  <si>
    <t>Kỹ thuật can thiệp rối loạn đại tiện bằng phản hồi sinh học (Biofeedback)</t>
  </si>
  <si>
    <t>Kỹ thuật bó bột Hip Spica Cast điều trị trật khớp háng bẩm sinh</t>
  </si>
  <si>
    <t>E. DỤNG CỤ CHỈNH HÌNH VÀ TRỢ GIÚP</t>
  </si>
  <si>
    <t>Điều trị bằng từ trường xuyên sọ</t>
  </si>
  <si>
    <t>Điều trị bằng điện vi dòng</t>
  </si>
  <si>
    <t>Điều trị bằng Laser công suất thấp vào điểm vận động và huyệt đạo</t>
  </si>
  <si>
    <t>Điều trị bằng Laser công suất thấp nội mạch</t>
  </si>
  <si>
    <t>Điều trị chườm ngải cứu</t>
  </si>
  <si>
    <t>Thủy trị liệu có thuốc</t>
  </si>
  <si>
    <t>Thủy trị liệu cho người bệnh sau bỏng</t>
  </si>
  <si>
    <t xml:space="preserve">Điều trị bằng bồn tắm tương phản nóng lạnh </t>
  </si>
  <si>
    <t xml:space="preserve">Điều trị bằng bồn tắm điện một chiều </t>
  </si>
  <si>
    <t xml:space="preserve">Điều trị bằng bồn mát xa thủy lực </t>
  </si>
  <si>
    <t>Tập vận động cột sống</t>
  </si>
  <si>
    <t>Kỹ thuật xoa bóp bằng máy</t>
  </si>
  <si>
    <t>Kỹ thuật xoa bóp dẫn lưu</t>
  </si>
  <si>
    <t>Kỹ thuật kiểm soát tư thế (ngồi, bò, đứng, đi)</t>
  </si>
  <si>
    <t>Tập dưỡng sinh</t>
  </si>
  <si>
    <t>Kỹ thuật tập vận động trên hệ thống người máy (Robot)</t>
  </si>
  <si>
    <t>Kỹ thuật tập vận động trên máy chức năng</t>
  </si>
  <si>
    <t>Kỹ thuật kéo dãn cho trẻ em bị vẹo cổ bẩm sinh</t>
  </si>
  <si>
    <t>Kỹ thuật tập vận động cho trẻ xơ hóa cơ</t>
  </si>
  <si>
    <t>Kỹ thuật tập vận động cho trẻ bị biến dạng cột sống (cong vẹo, gù, ưỡn)</t>
  </si>
  <si>
    <t>Kỹ thuật hỗ trợ tăng tốc thì thở ra ở trẻ nhỏ</t>
  </si>
  <si>
    <t>Kỹ thuật kiểm soát tư thế hội chứng sợ sau ngã</t>
  </si>
  <si>
    <t>Kỹ thuật ngồi/đứng dậy từ sàn nhà</t>
  </si>
  <si>
    <t xml:space="preserve">Kỹ thuật tập sức bền có gắn theo dõi tim mạch  </t>
  </si>
  <si>
    <t>Kỹ thuật thư dãn</t>
  </si>
  <si>
    <t>Kỹ thuật tập sức mạnh cơ  bằng phản hồi sinh học (Biofeedback)</t>
  </si>
  <si>
    <t>Kỹ thuật tập sức mạnh cơ với máy Isocinetic</t>
  </si>
  <si>
    <t>Kỹ thuật tập đi trên máy Treadmill với nâng đỡ một phần trọng lượng</t>
  </si>
  <si>
    <t>Kỹ thuật tập bắt buộc bên liệt (CIMT)</t>
  </si>
  <si>
    <t>Kỹ thuật dạy trẻ hiểu và diễn tả bằng ngôn ngữ</t>
  </si>
  <si>
    <t>Kỹ thuật vận động môi miệng chuẩn bị cho trẻ tập nói</t>
  </si>
  <si>
    <t>Kỹ thuật kiểm soát cơ hàm mặt và hoạt động nhai, nuốt</t>
  </si>
  <si>
    <t>Chẩn đoán điện thần kinh cơ</t>
  </si>
  <si>
    <t>Lượng giá sự phát triển của trẻ theo nhóm tuổi bằng kỹ thuật ASQ</t>
  </si>
  <si>
    <t xml:space="preserve">Lượng giá kỹ năng ngôn ngữ-giao tiếp ở trẻ em </t>
  </si>
  <si>
    <t xml:space="preserve">Lượng giá kỹ năng vận động tinh và kỹ năng sinh hoạt hàng ngày ở trẻ em </t>
  </si>
  <si>
    <t xml:space="preserve">Lượng giá trẻ tự kỷ theo tiêu chuẩn DSM-IV </t>
  </si>
  <si>
    <t xml:space="preserve">Lượng giá trẻ tự kỷ bằng thang điểm CARS </t>
  </si>
  <si>
    <t>Kỹ thuật sàng lọc trẻ tự kỷ bằng bảng kiểm M-CHAT</t>
  </si>
  <si>
    <t xml:space="preserve">Lượng giá kỹ năng vận động thô theo thang điểm GMFM </t>
  </si>
  <si>
    <t xml:space="preserve">Lượng giá kỹ năng vận động trẻ bại não theo thang điểm GMFCS </t>
  </si>
  <si>
    <t xml:space="preserve">Lượng giá mức độ co cứng bằng thang điểm Ashworth (MAS)  </t>
  </si>
  <si>
    <t>Lượng giá tâm trí tối thiểu MMSE cho người cao tuổi</t>
  </si>
  <si>
    <t>Đo mức độ tiêu thụ o xy tối đa</t>
  </si>
  <si>
    <t>Đo mức độ tiêu thụ o xy bán tối đa</t>
  </si>
  <si>
    <t>Nghiệm pháp đi 6 phút</t>
  </si>
  <si>
    <t>Nghiệm pháp vận động toàn bộ Rickili cho người cao tuổi</t>
  </si>
  <si>
    <t>Nghiệm pháp Tiniti cho người cao tuổi</t>
  </si>
  <si>
    <t xml:space="preserve">Nghiệm pháp đo thời gian đứng dậy và đi </t>
  </si>
  <si>
    <t>Nghiệm pháp dừng bước khi vừa đi vừa nói cho người cao tuổi</t>
  </si>
  <si>
    <t xml:space="preserve">Đo áp lực bàn chân bằng máy để tư vấn sử dụng giày, dép cho người bệnh đái tháo đường </t>
  </si>
  <si>
    <t xml:space="preserve">Kỹ thuật tư vấn tâm lý cho người bệnh hoặc người nhà </t>
  </si>
  <si>
    <t>Tiêm Botulinum toxine vào điểm vận động để điều trị loạn trương lực cơ cổ</t>
  </si>
  <si>
    <t>Tiêm Botulinum toxine vào điểm vận động để điều trị loạn trương lực cơ khu trú</t>
  </si>
  <si>
    <t>Kỹ thuật can thiệp rối loạn tiểu tiện bằng phản hồi sinh học (Biofeedback)</t>
  </si>
  <si>
    <t>Kỹ thuật thông mũi họng ngược dòng ở trẻ em</t>
  </si>
  <si>
    <t xml:space="preserve">Chăm sóc điều trị loét do đè ép độ I, độ II </t>
  </si>
  <si>
    <t>Chăm sóc điều trị loét do đè ép độ III</t>
  </si>
  <si>
    <t>Chăm sóc điều trị loét do đè ép độ IV</t>
  </si>
  <si>
    <t>Kỹ thuật hút áp lực âm điều trị loét do đè ép/ vết thương</t>
  </si>
  <si>
    <t xml:space="preserve">Kỹ thuật điều trị sẹo bỏng bằng gel Silicol </t>
  </si>
  <si>
    <t xml:space="preserve">Kỹ thuật điều trị sẹo bỏng bằng băng thun áp lực kết hợp gel Silicol </t>
  </si>
  <si>
    <t xml:space="preserve">Kỹ thuật điều trị sẹo bỏng bằng mặt nạ áp lực kết hợp thuốc làm mềm sẹo </t>
  </si>
  <si>
    <t xml:space="preserve">Kỹ thuật điều trị sẹo bỏng bằng quần áo áp lực kết hợp thuốc làm mềm sẹo </t>
  </si>
  <si>
    <t xml:space="preserve">Kỹ thuật điều trị sẹo lồi bằng tiêm Corticoid trong sẹo, dưới sẹo </t>
  </si>
  <si>
    <t>Kỹ thuật điều trị sẹo lồi bằng băng áp lực kết hợp với thuốc làm mềm sẹo và gel Silicol</t>
  </si>
  <si>
    <t>Kỹ thuật điều trị sẹo lồi bằng băng áp lực kết hợp với thuốc làm mềm sẹo, gel Silicol và các sản phẩm tế bào</t>
  </si>
  <si>
    <t>Kỹ thuật sử dụng giày, nẹp chỉnh hình điều trị các dị tật bàn chân (bàn chân bẹt, bàn chân lõm, bàn chân vẹo trong, bàn chân vẹo ngoài…)</t>
  </si>
  <si>
    <t xml:space="preserve">Kỹ thuật sử dụng giày, nẹp chỉnh hình điều trị bệnh  lý bàn chân của người bệnh đái tháo đường (tiểu đường) </t>
  </si>
  <si>
    <t>Kỹ thuật sử dụng nẹp chỉnh hình tư thế cổ cho bệnh nhân sau bỏng</t>
  </si>
  <si>
    <t>Kỹ thuật sử dụng nẹp chỉnh hình tư thế chân, tay cho bệnh nhân sau bỏng</t>
  </si>
  <si>
    <t xml:space="preserve">Kỹ thuật bó bột chậu lưng không nắn làm khuôn nẹp khớp háng </t>
  </si>
  <si>
    <t xml:space="preserve">Kỹ thuật bó bột chậu lưng có nắn làm khuôn nẹp khớp háng </t>
  </si>
  <si>
    <t xml:space="preserve">Kỹ thuật bó bột chậu lưng chân không nắn làm khuôn nẹp cột sống háng </t>
  </si>
  <si>
    <t xml:space="preserve">Kỹ thuật bó bột chậu lưng chân có nắn làm khuôn nẹp cột sống háng </t>
  </si>
  <si>
    <t>Kỹ thuật bó bột cẳng-bàn tay không nắn làm khuôn nẹp bàn tay</t>
  </si>
  <si>
    <t>Kỹ thuật bó bột cẳng-bàn tay có nắn làm khuôn nẹp bàn tay</t>
  </si>
  <si>
    <t>Kỹ thuật bó bột cánh-cẳng-bàn tay không nắn làm khuôn nẹp bàn tay trên khuỷu</t>
  </si>
  <si>
    <t>Kỹ thuật bó bột cánh-cẳng-bàn tay có nắn làm khuôn nẹp bàn tay trên khuỷu</t>
  </si>
  <si>
    <t xml:space="preserve">Kỹ thuật bó bột mũ phi công không nắn làm khuôn nẹp hộp sọ </t>
  </si>
  <si>
    <t>Kỹ thuật bó bột mũ phi công có nắn làm khuôn nẹp cổ nhựa</t>
  </si>
  <si>
    <t xml:space="preserve">Kỹ thuật bó bột chữ U làm khuôn nẹp khớp háng </t>
  </si>
  <si>
    <t xml:space="preserve">Kỹ thuật bó bột bàn chân khoèo </t>
  </si>
  <si>
    <t xml:space="preserve">Kỹ thuật bó bột trật khớp háng bẩm sinh </t>
  </si>
  <si>
    <t xml:space="preserve">Kỹ thuật bó bột cẳng-bàn chân làm khuôn nẹp dưới gối </t>
  </si>
  <si>
    <t xml:space="preserve">Kỹ thuật bó bột xương đùi-chậu/cột sống làm khuôn nẹp trên gối </t>
  </si>
  <si>
    <t>Kéo nắn, kéo dãn cột ống, các khớp</t>
  </si>
  <si>
    <t>Tập do cứng khớp</t>
  </si>
  <si>
    <t>Tập vận động với các dụng cụ trợ giúp</t>
  </si>
  <si>
    <t>Xoa bóp áp lực hơi</t>
  </si>
  <si>
    <t>XVIII. ĐIỆN QUANG</t>
  </si>
  <si>
    <t>A. SIÊU ÂM CHẨN ĐOÁN</t>
  </si>
  <si>
    <t>1. Siêu âm đầu, cổ</t>
  </si>
  <si>
    <t>Siêu âm cơ phần mềm vùng cổ mặt</t>
  </si>
  <si>
    <t>Siêu âm hạch vùng cổ</t>
  </si>
  <si>
    <t>2. Siêu âm vùng ngực</t>
  </si>
  <si>
    <t>Siêu âm màng phổi</t>
  </si>
  <si>
    <t>B. CHỤP XQUANG CHẨN ĐOÁN THƯỜNG QUY HOẶC KỸ THUẬT SỐ</t>
  </si>
  <si>
    <t>1. Chụp Xquang chẩn đoán thường quy</t>
  </si>
  <si>
    <t>Chụp Xquang răng cận chóp (Periapical)</t>
  </si>
  <si>
    <t>Chụp Xquang răng cánh cắn (Bite wing)</t>
  </si>
  <si>
    <t>Chụp Xquang mỏm trâm</t>
  </si>
  <si>
    <t>Chụp Xquang cột sống cổ động, nghiêng 3 tư thế</t>
  </si>
  <si>
    <t>Chụp Xquang cột sống thắt lưng động, gập ưỡn</t>
  </si>
  <si>
    <t>Chụp Xquang toàn bộ chi dưới thẳng</t>
  </si>
  <si>
    <t>XX. NỘI SOI CHẨN ĐOÁN, CAN THIỆP</t>
  </si>
  <si>
    <t>B. TAI - MŨI - HỌNG</t>
  </si>
  <si>
    <t>Nội soi hạ họng - thanh quản ống cứng chẩn đoán</t>
  </si>
  <si>
    <t>XXI. THĂM DÒ CHỨC NĂNG</t>
  </si>
  <si>
    <t>Đo hô hấp ký</t>
  </si>
  <si>
    <t>XXII. HUYẾT HỌC - TRUYỀN MÁU</t>
  </si>
  <si>
    <t>A. XÉT NGHIỆM ĐÔNG MÁU</t>
  </si>
  <si>
    <t>Thời gian prothrombin (PT: Prothrombin Time), (Các tên khác: TQ; Tỷ lệ Prothrombin) bằng máy tự động</t>
  </si>
  <si>
    <t>Thời gian prothrombin (PT: Prothrombin Time), (Các tên khác: TQ; Tỷ lệ Prothrombin) bằng máy bán tự động</t>
  </si>
  <si>
    <t>Thời gian thromboplastin một phần hoạt hoá (APTT: Activated Partial Thromboplastin Time), (Tên khác: TCK) bằng máy tự động</t>
  </si>
  <si>
    <t>Thời gian thrombin (TT: Thrombin Time) bằng máy tự động</t>
  </si>
  <si>
    <t>Định lượng Fibrinogen (Tên khác: Định lượng yếu tố I), phương pháp gián tiếp, bằng máy tự động</t>
  </si>
  <si>
    <t>Nghiệm pháp dây thắt</t>
  </si>
  <si>
    <t>B. SINH HÓA HUYẾT HỌC</t>
  </si>
  <si>
    <t>Định lượng IgG</t>
  </si>
  <si>
    <t>Định lượng IgA</t>
  </si>
  <si>
    <t>Định lượng IgM</t>
  </si>
  <si>
    <t>Định lượng IgE</t>
  </si>
  <si>
    <t>Định lượng Ferritin</t>
  </si>
  <si>
    <t>Định lượng sắt huyết thanh</t>
  </si>
  <si>
    <t>C. TẾ BÀO HỌC</t>
  </si>
  <si>
    <t>Tìm giun chỉ trong máu</t>
  </si>
  <si>
    <t>XXIII. HÓA SINH</t>
  </si>
  <si>
    <t>A. MÁU</t>
  </si>
  <si>
    <t>Định lượng Albumin [Máu]</t>
  </si>
  <si>
    <t>Đo hoạt độ ALP (Alkalin Phosphatase) [Máu]</t>
  </si>
  <si>
    <t>Đo hoạt độ Amylase [Máu]</t>
  </si>
  <si>
    <t>Định lượng Amoniac (NH3) [Máu]</t>
  </si>
  <si>
    <t>Định lượng bhCG (Beta human Chorionic Gonadotropins) [Máu]</t>
  </si>
  <si>
    <t>Đo hoạt độ Cholinesterase (ChE) [Máu]</t>
  </si>
  <si>
    <t>Định lượng Globulin [Máu]</t>
  </si>
  <si>
    <t>Đo hoạt độ GGT (Gama Glutamyl Transferase) [Máu]</t>
  </si>
  <si>
    <t>Định lượng HBsAg (HBsAg Quantitative) (CMIA/ECLIA) [Máu]</t>
  </si>
  <si>
    <t>Định lượng HbA1c [Máu]</t>
  </si>
  <si>
    <t>Đo hoạt độ Lipase [Máu]</t>
  </si>
  <si>
    <t>Định lượng Phospho (máu)</t>
  </si>
  <si>
    <t>Định lượng Sắt [Máu]</t>
  </si>
  <si>
    <t>Định lượng TSH (Thyroid Stimulating hormone) [Máu]</t>
  </si>
  <si>
    <t>E. DỊCH CHỌC DÒ</t>
  </si>
  <si>
    <t>Đường máu mao mạch</t>
  </si>
  <si>
    <t>XXIV. VI SINH</t>
  </si>
  <si>
    <t>A. VI KHUẨN</t>
  </si>
  <si>
    <t>6. Các vi khuẩn khác</t>
  </si>
  <si>
    <t>Chlamydia test nhanh</t>
  </si>
  <si>
    <t>Leptospira test nhanh</t>
  </si>
  <si>
    <t>B. VIRUS</t>
  </si>
  <si>
    <t>4. Dengue virus</t>
  </si>
  <si>
    <t>Dengue virus NS1Ag/IgM - IgG test nhanh</t>
  </si>
  <si>
    <t>Dengue virus IgA test nhanh</t>
  </si>
  <si>
    <t>Dengue virus IgM/IgG test nhanh</t>
  </si>
  <si>
    <t>7. Các virus khác</t>
  </si>
  <si>
    <t>Rotavirus test nhanh</t>
  </si>
  <si>
    <t>C. KÝ SINH TRÙNG</t>
  </si>
  <si>
    <t>2. Ký sinh trùng trong máu</t>
  </si>
  <si>
    <t>Toxocara (Giun đũa chó, mèo) Ab miễn dịch tự động</t>
  </si>
  <si>
    <t>3. Ký sinh trùng ngoài da</t>
  </si>
  <si>
    <t>Demodex soi tươi</t>
  </si>
  <si>
    <t>4. Ký sinh trùng trong các bệnh phẩm khác</t>
  </si>
  <si>
    <t>Trichomonas vaginalis nhuộm soi</t>
  </si>
  <si>
    <t>D. VI NẤM</t>
  </si>
  <si>
    <t>Vi nấm soi tươi</t>
  </si>
  <si>
    <t>Vi nấm nhuộm soi</t>
  </si>
  <si>
    <t>G. KỸ THUẬT KHÁC</t>
  </si>
  <si>
    <t>Ký sinh trùng test nhanh</t>
  </si>
  <si>
    <t>XXVIII. TẠO HÌNH - THẨM MỸ</t>
  </si>
  <si>
    <t>D. TẠO HÌNH VÙNG CHI TRÊN VÀ BÀN TAY</t>
  </si>
  <si>
    <t>Gỡ dính gân</t>
  </si>
  <si>
    <t xml:space="preserve">Tổng số danh mục kỹ thuật bổ sung: 597 kỹ thuật có trong Thông tư 43/2013/TT-BYT. </t>
  </si>
  <si>
    <t>Trong đó: 504 kỹ thuật đúng tuyến và 93 kỹ thuật vượt tuyến</t>
  </si>
  <si>
    <t>Kỹ thuật đánh dấu màu đỏ là đã có quy trình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</si>
</sst>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Calibri"/>
    </font>
    <font>
      <sz val="9.75"/>
      <color rgb="FF000000"/>
      <name val="Times New Roman"/>
    </font>
    <font>
      <b/>
      <sz val="13"/>
      <color rgb="FF000000"/>
      <name val="Times New Roman"/>
      <family val="1"/>
    </font>
    <font>
      <sz val="13"/>
      <color rgb="FFFF0000"/>
      <name val="Times New Roman"/>
      <family val="1"/>
    </font>
    <font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MKT%20lan%207%20Bao%20Lam/DMKT%20lan%207/2.%20DMK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TTYT"/>
      <sheetName val="TTYT Luu"/>
      <sheetName val="LTH"/>
      <sheetName val="LD"/>
      <sheetName val="LA"/>
      <sheetName val="LBA"/>
      <sheetName val="LBO"/>
      <sheetName val="LN"/>
      <sheetName val="LL"/>
      <sheetName val="LQ"/>
      <sheetName val="LNG"/>
      <sheetName val="LTG"/>
      <sheetName val="LP"/>
      <sheetName val="LT"/>
      <sheetName val="BL"/>
      <sheetName val="TL"/>
      <sheetName val="TTYT (2)"/>
      <sheetName val="LTH (2)"/>
      <sheetName val="LA (2)"/>
      <sheetName val="LD (2)"/>
      <sheetName val="LBA (2)"/>
      <sheetName val="LBO (2)"/>
      <sheetName val="LN (2)"/>
      <sheetName val="LL (2)"/>
      <sheetName val="LQ (2)"/>
      <sheetName val="LNG (2)"/>
      <sheetName val="LTG (2)"/>
      <sheetName val="LP (2)"/>
      <sheetName val="LT (2)"/>
      <sheetName val="BL (2)"/>
      <sheetName val="TL (2)"/>
      <sheetName val="TT_35"/>
      <sheetName val="Phan_Lo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>STT43</v>
          </cell>
          <cell r="C1" t="str">
            <v>KHOA</v>
          </cell>
          <cell r="D1" t="str">
            <v>ID</v>
          </cell>
          <cell r="E1" t="str">
            <v>STT35</v>
          </cell>
          <cell r="F1" t="str">
            <v>MoRong</v>
          </cell>
        </row>
        <row r="2">
          <cell r="B2">
            <v>2</v>
          </cell>
          <cell r="C2" t="str">
            <v>01.HSCC</v>
          </cell>
          <cell r="D2">
            <v>3</v>
          </cell>
          <cell r="E2">
            <v>16</v>
          </cell>
          <cell r="F2" t="str">
            <v>A</v>
          </cell>
        </row>
        <row r="3">
          <cell r="B3">
            <v>3</v>
          </cell>
          <cell r="C3" t="str">
            <v>01.HSCC</v>
          </cell>
          <cell r="D3">
            <v>4</v>
          </cell>
          <cell r="E3">
            <v>21</v>
          </cell>
          <cell r="F3" t="str">
            <v>A</v>
          </cell>
        </row>
        <row r="4">
          <cell r="B4">
            <v>5</v>
          </cell>
          <cell r="C4" t="str">
            <v>01.HSCC</v>
          </cell>
          <cell r="D4">
            <v>6</v>
          </cell>
          <cell r="E4">
            <v>367</v>
          </cell>
          <cell r="F4" t="str">
            <v>A</v>
          </cell>
        </row>
        <row r="5">
          <cell r="B5">
            <v>10</v>
          </cell>
          <cell r="C5" t="str">
            <v>01.HSCC</v>
          </cell>
          <cell r="D5">
            <v>11</v>
          </cell>
          <cell r="E5">
            <v>388</v>
          </cell>
          <cell r="F5" t="str">
            <v>Tách từ 388</v>
          </cell>
        </row>
        <row r="6">
          <cell r="B6">
            <v>51</v>
          </cell>
          <cell r="C6" t="str">
            <v>01.HSCC</v>
          </cell>
          <cell r="D6">
            <v>58</v>
          </cell>
          <cell r="E6">
            <v>418</v>
          </cell>
          <cell r="F6" t="str">
            <v>Tách từ 418</v>
          </cell>
        </row>
        <row r="7">
          <cell r="B7">
            <v>52</v>
          </cell>
          <cell r="C7" t="str">
            <v>01.HSCC</v>
          </cell>
          <cell r="D7">
            <v>69</v>
          </cell>
          <cell r="E7">
            <v>179</v>
          </cell>
          <cell r="F7" t="str">
            <v>A</v>
          </cell>
        </row>
        <row r="8">
          <cell r="B8">
            <v>53</v>
          </cell>
          <cell r="C8" t="str">
            <v>01.HSCC</v>
          </cell>
          <cell r="D8">
            <v>70</v>
          </cell>
          <cell r="E8">
            <v>185</v>
          </cell>
          <cell r="F8" t="str">
            <v>A</v>
          </cell>
        </row>
        <row r="9">
          <cell r="B9">
            <v>57</v>
          </cell>
          <cell r="C9" t="str">
            <v>01.HSCC</v>
          </cell>
          <cell r="D9">
            <v>74</v>
          </cell>
          <cell r="E9">
            <v>64</v>
          </cell>
          <cell r="F9" t="str">
            <v>A</v>
          </cell>
        </row>
        <row r="10">
          <cell r="B10">
            <v>58</v>
          </cell>
          <cell r="C10" t="str">
            <v>01.HSCC</v>
          </cell>
          <cell r="D10">
            <v>75</v>
          </cell>
          <cell r="E10">
            <v>68</v>
          </cell>
          <cell r="F10" t="str">
            <v>A</v>
          </cell>
        </row>
        <row r="11">
          <cell r="B11">
            <v>59</v>
          </cell>
          <cell r="C11" t="str">
            <v>01.HSCC</v>
          </cell>
          <cell r="D11">
            <v>76</v>
          </cell>
          <cell r="E11">
            <v>62</v>
          </cell>
          <cell r="F11" t="str">
            <v>A</v>
          </cell>
        </row>
        <row r="12">
          <cell r="B12">
            <v>60</v>
          </cell>
          <cell r="C12" t="str">
            <v>01.HSCC</v>
          </cell>
          <cell r="D12">
            <v>77</v>
          </cell>
          <cell r="E12">
            <v>67</v>
          </cell>
          <cell r="F12" t="str">
            <v>A</v>
          </cell>
        </row>
        <row r="13">
          <cell r="B13">
            <v>61</v>
          </cell>
          <cell r="C13" t="str">
            <v>01.HSCC</v>
          </cell>
          <cell r="D13">
            <v>78</v>
          </cell>
          <cell r="E13">
            <v>71</v>
          </cell>
          <cell r="F13" t="str">
            <v>Tách từ 071</v>
          </cell>
        </row>
        <row r="14">
          <cell r="B14">
            <v>64</v>
          </cell>
          <cell r="C14" t="str">
            <v>01.HSCC</v>
          </cell>
          <cell r="D14">
            <v>81</v>
          </cell>
          <cell r="E14">
            <v>55</v>
          </cell>
          <cell r="F14" t="str">
            <v>Tách từ 055</v>
          </cell>
        </row>
        <row r="15">
          <cell r="B15">
            <v>65</v>
          </cell>
          <cell r="C15" t="str">
            <v>01.HSCC</v>
          </cell>
          <cell r="D15">
            <v>82</v>
          </cell>
          <cell r="E15">
            <v>380</v>
          </cell>
          <cell r="F15" t="str">
            <v>A</v>
          </cell>
        </row>
        <row r="16">
          <cell r="B16">
            <v>66</v>
          </cell>
          <cell r="C16" t="str">
            <v>01.HSCC</v>
          </cell>
          <cell r="D16">
            <v>83</v>
          </cell>
          <cell r="E16">
            <v>35</v>
          </cell>
          <cell r="F16" t="str">
            <v>Tách từ 035</v>
          </cell>
        </row>
        <row r="17">
          <cell r="B17">
            <v>72</v>
          </cell>
          <cell r="C17" t="str">
            <v>01.HSCC</v>
          </cell>
          <cell r="D17">
            <v>89</v>
          </cell>
          <cell r="E17">
            <v>45</v>
          </cell>
          <cell r="F17" t="str">
            <v>A</v>
          </cell>
        </row>
        <row r="18">
          <cell r="B18">
            <v>74</v>
          </cell>
          <cell r="C18" t="str">
            <v>01.HSCC</v>
          </cell>
          <cell r="D18">
            <v>91</v>
          </cell>
          <cell r="E18">
            <v>44</v>
          </cell>
          <cell r="F18" t="str">
            <v>A</v>
          </cell>
        </row>
        <row r="19">
          <cell r="B19">
            <v>75</v>
          </cell>
          <cell r="C19" t="str">
            <v>01.HSCC</v>
          </cell>
          <cell r="D19">
            <v>92</v>
          </cell>
          <cell r="E19">
            <v>25</v>
          </cell>
          <cell r="F19" t="str">
            <v>A</v>
          </cell>
        </row>
        <row r="20">
          <cell r="B20">
            <v>76</v>
          </cell>
          <cell r="C20" t="str">
            <v>01.HSCC</v>
          </cell>
          <cell r="D20">
            <v>93</v>
          </cell>
          <cell r="E20">
            <v>24</v>
          </cell>
          <cell r="F20" t="str">
            <v>Tách từ 024</v>
          </cell>
        </row>
        <row r="21">
          <cell r="B21">
            <v>80</v>
          </cell>
          <cell r="C21" t="str">
            <v>01.HSCC</v>
          </cell>
          <cell r="D21">
            <v>97</v>
          </cell>
          <cell r="E21">
            <v>52</v>
          </cell>
          <cell r="F21" t="str">
            <v>Tách từ 052</v>
          </cell>
        </row>
        <row r="22">
          <cell r="B22">
            <v>81</v>
          </cell>
          <cell r="C22" t="str">
            <v>01.HSCC</v>
          </cell>
          <cell r="D22">
            <v>98</v>
          </cell>
          <cell r="E22">
            <v>57</v>
          </cell>
          <cell r="F22" t="str">
            <v>Tách từ 057</v>
          </cell>
        </row>
        <row r="23">
          <cell r="B23">
            <v>85</v>
          </cell>
          <cell r="C23" t="str">
            <v>01.HSCC</v>
          </cell>
          <cell r="D23">
            <v>102</v>
          </cell>
          <cell r="E23">
            <v>56</v>
          </cell>
          <cell r="F23" t="str">
            <v>Tách từ 056</v>
          </cell>
        </row>
        <row r="24">
          <cell r="B24">
            <v>88</v>
          </cell>
          <cell r="C24" t="str">
            <v>01.HSCC</v>
          </cell>
          <cell r="D24">
            <v>105</v>
          </cell>
          <cell r="E24">
            <v>60</v>
          </cell>
          <cell r="F24" t="str">
            <v>Tách từ 060</v>
          </cell>
        </row>
        <row r="25">
          <cell r="B25">
            <v>157</v>
          </cell>
          <cell r="C25" t="str">
            <v>01.HSCC</v>
          </cell>
          <cell r="D25">
            <v>174</v>
          </cell>
          <cell r="E25">
            <v>131</v>
          </cell>
          <cell r="F25" t="str">
            <v>A</v>
          </cell>
        </row>
        <row r="26">
          <cell r="B26">
            <v>158</v>
          </cell>
          <cell r="C26" t="str">
            <v>01.HSCC</v>
          </cell>
          <cell r="D26">
            <v>175</v>
          </cell>
          <cell r="E26">
            <v>4</v>
          </cell>
          <cell r="F26" t="str">
            <v>tách từ 004</v>
          </cell>
        </row>
        <row r="27">
          <cell r="B27">
            <v>160</v>
          </cell>
          <cell r="C27" t="str">
            <v>01.HSCC</v>
          </cell>
          <cell r="D27">
            <v>209</v>
          </cell>
          <cell r="E27">
            <v>111</v>
          </cell>
          <cell r="F27" t="str">
            <v>A</v>
          </cell>
        </row>
        <row r="28">
          <cell r="B28">
            <v>164</v>
          </cell>
          <cell r="C28" t="str">
            <v>01.HSCC</v>
          </cell>
          <cell r="D28">
            <v>213</v>
          </cell>
          <cell r="E28">
            <v>113</v>
          </cell>
          <cell r="F28" t="str">
            <v>A</v>
          </cell>
        </row>
        <row r="29">
          <cell r="B29">
            <v>202</v>
          </cell>
          <cell r="C29" t="str">
            <v>01.HSCC</v>
          </cell>
          <cell r="D29">
            <v>263</v>
          </cell>
          <cell r="E29">
            <v>395</v>
          </cell>
          <cell r="F29" t="str">
            <v>A</v>
          </cell>
        </row>
        <row r="30">
          <cell r="B30">
            <v>211</v>
          </cell>
          <cell r="C30" t="str">
            <v>01.HSCC</v>
          </cell>
          <cell r="D30">
            <v>272</v>
          </cell>
          <cell r="E30">
            <v>320</v>
          </cell>
          <cell r="F30" t="str">
            <v>Tách từ 320</v>
          </cell>
        </row>
        <row r="31">
          <cell r="B31">
            <v>215</v>
          </cell>
          <cell r="C31" t="str">
            <v>01.HSCC</v>
          </cell>
          <cell r="D31">
            <v>285</v>
          </cell>
          <cell r="E31">
            <v>80</v>
          </cell>
          <cell r="F31" t="str">
            <v>A không phải 02.0215</v>
          </cell>
        </row>
        <row r="32">
          <cell r="B32">
            <v>216</v>
          </cell>
          <cell r="C32" t="str">
            <v>01.HSCC</v>
          </cell>
          <cell r="D32">
            <v>286</v>
          </cell>
          <cell r="E32">
            <v>76</v>
          </cell>
          <cell r="F32" t="str">
            <v>A</v>
          </cell>
        </row>
        <row r="33">
          <cell r="B33">
            <v>218</v>
          </cell>
          <cell r="C33" t="str">
            <v>01.HSCC</v>
          </cell>
          <cell r="D33">
            <v>288</v>
          </cell>
          <cell r="E33">
            <v>92</v>
          </cell>
          <cell r="F33" t="str">
            <v>A</v>
          </cell>
        </row>
        <row r="34">
          <cell r="B34">
            <v>219</v>
          </cell>
          <cell r="C34" t="str">
            <v>01.HSCC</v>
          </cell>
          <cell r="D34">
            <v>289</v>
          </cell>
          <cell r="E34">
            <v>93</v>
          </cell>
          <cell r="F34" t="str">
            <v>A</v>
          </cell>
        </row>
        <row r="35">
          <cell r="B35">
            <v>221</v>
          </cell>
          <cell r="C35" t="str">
            <v>01.HSCC</v>
          </cell>
          <cell r="D35">
            <v>291</v>
          </cell>
          <cell r="E35">
            <v>96</v>
          </cell>
          <cell r="F35" t="str">
            <v>A không phải 02.0221</v>
          </cell>
        </row>
        <row r="36">
          <cell r="B36">
            <v>222</v>
          </cell>
          <cell r="C36" t="str">
            <v>01.HSCC</v>
          </cell>
          <cell r="D36">
            <v>292</v>
          </cell>
          <cell r="E36">
            <v>95</v>
          </cell>
          <cell r="F36" t="str">
            <v>A</v>
          </cell>
        </row>
        <row r="37">
          <cell r="B37">
            <v>223</v>
          </cell>
          <cell r="C37" t="str">
            <v>01.HSCC</v>
          </cell>
          <cell r="D37">
            <v>293</v>
          </cell>
          <cell r="E37">
            <v>77</v>
          </cell>
          <cell r="F37" t="str">
            <v>A</v>
          </cell>
        </row>
        <row r="38">
          <cell r="B38">
            <v>224</v>
          </cell>
          <cell r="C38" t="str">
            <v>01.HSCC</v>
          </cell>
          <cell r="D38">
            <v>294</v>
          </cell>
          <cell r="E38">
            <v>75</v>
          </cell>
          <cell r="F38" t="str">
            <v>A</v>
          </cell>
        </row>
        <row r="39">
          <cell r="B39">
            <v>225</v>
          </cell>
          <cell r="C39" t="str">
            <v>01.HSCC</v>
          </cell>
          <cell r="D39">
            <v>295</v>
          </cell>
          <cell r="E39">
            <v>87</v>
          </cell>
          <cell r="F39" t="str">
            <v>A</v>
          </cell>
        </row>
        <row r="40">
          <cell r="B40">
            <v>229</v>
          </cell>
          <cell r="C40" t="str">
            <v>01.HSCC</v>
          </cell>
          <cell r="D40">
            <v>299</v>
          </cell>
          <cell r="E40">
            <v>441</v>
          </cell>
          <cell r="F40" t="str">
            <v>A</v>
          </cell>
        </row>
        <row r="41">
          <cell r="B41">
            <v>239</v>
          </cell>
          <cell r="C41" t="str">
            <v>01.HSCC</v>
          </cell>
          <cell r="D41">
            <v>309</v>
          </cell>
          <cell r="E41">
            <v>357</v>
          </cell>
          <cell r="F41" t="str">
            <v>Tách từ 357</v>
          </cell>
        </row>
        <row r="42">
          <cell r="B42">
            <v>240</v>
          </cell>
          <cell r="C42" t="str">
            <v>01.HSCC</v>
          </cell>
          <cell r="D42">
            <v>310</v>
          </cell>
          <cell r="E42">
            <v>100</v>
          </cell>
          <cell r="F42" t="str">
            <v>A</v>
          </cell>
        </row>
        <row r="43">
          <cell r="B43">
            <v>245</v>
          </cell>
          <cell r="C43" t="str">
            <v>01.HSCC</v>
          </cell>
          <cell r="D43">
            <v>328</v>
          </cell>
          <cell r="E43">
            <v>381</v>
          </cell>
          <cell r="F43" t="str">
            <v>A</v>
          </cell>
        </row>
        <row r="44">
          <cell r="B44">
            <v>246</v>
          </cell>
          <cell r="C44" t="str">
            <v>01.HSCC</v>
          </cell>
          <cell r="D44">
            <v>329</v>
          </cell>
          <cell r="E44">
            <v>120</v>
          </cell>
          <cell r="F44" t="str">
            <v>A</v>
          </cell>
        </row>
        <row r="45">
          <cell r="B45">
            <v>248</v>
          </cell>
          <cell r="C45" t="str">
            <v>01.HSCC</v>
          </cell>
          <cell r="D45">
            <v>331</v>
          </cell>
          <cell r="E45">
            <v>439</v>
          </cell>
          <cell r="F45" t="str">
            <v>Tách từ 439</v>
          </cell>
        </row>
        <row r="46">
          <cell r="B46">
            <v>250</v>
          </cell>
          <cell r="C46" t="str">
            <v>01.HSCC</v>
          </cell>
          <cell r="D46">
            <v>333</v>
          </cell>
          <cell r="E46">
            <v>423</v>
          </cell>
          <cell r="F46" t="str">
            <v>Tách từ 423</v>
          </cell>
        </row>
        <row r="47">
          <cell r="B47">
            <v>251</v>
          </cell>
          <cell r="C47" t="str">
            <v>01.HSCC</v>
          </cell>
          <cell r="D47">
            <v>334</v>
          </cell>
          <cell r="E47">
            <v>435</v>
          </cell>
          <cell r="F47" t="str">
            <v>A</v>
          </cell>
        </row>
        <row r="48">
          <cell r="B48">
            <v>252</v>
          </cell>
          <cell r="C48" t="str">
            <v>01.HSCC</v>
          </cell>
          <cell r="D48">
            <v>335</v>
          </cell>
          <cell r="E48">
            <v>486</v>
          </cell>
          <cell r="F48" t="str">
            <v>A</v>
          </cell>
        </row>
        <row r="49">
          <cell r="B49">
            <v>253</v>
          </cell>
          <cell r="C49" t="str">
            <v>01.HSCC</v>
          </cell>
          <cell r="D49">
            <v>336</v>
          </cell>
          <cell r="E49">
            <v>434</v>
          </cell>
          <cell r="F49" t="str">
            <v>A</v>
          </cell>
        </row>
        <row r="50">
          <cell r="B50">
            <v>260</v>
          </cell>
          <cell r="C50" t="str">
            <v>01.HSCC</v>
          </cell>
          <cell r="D50">
            <v>343</v>
          </cell>
          <cell r="E50">
            <v>156</v>
          </cell>
          <cell r="F50" t="str">
            <v>Tách từ 156</v>
          </cell>
        </row>
        <row r="51">
          <cell r="B51">
            <v>266</v>
          </cell>
          <cell r="C51" t="str">
            <v>01.HSCC</v>
          </cell>
          <cell r="D51">
            <v>349</v>
          </cell>
          <cell r="E51">
            <v>496</v>
          </cell>
          <cell r="F51" t="str">
            <v>A</v>
          </cell>
        </row>
        <row r="52">
          <cell r="B52">
            <v>267</v>
          </cell>
          <cell r="C52" t="str">
            <v>01.HSCC</v>
          </cell>
          <cell r="D52">
            <v>350</v>
          </cell>
          <cell r="E52">
            <v>460</v>
          </cell>
          <cell r="F52" t="str">
            <v>A</v>
          </cell>
        </row>
        <row r="53">
          <cell r="B53">
            <v>269</v>
          </cell>
          <cell r="C53" t="str">
            <v>01.HSCC</v>
          </cell>
          <cell r="D53">
            <v>354</v>
          </cell>
          <cell r="E53">
            <v>379</v>
          </cell>
          <cell r="F53" t="str">
            <v>A</v>
          </cell>
        </row>
        <row r="54">
          <cell r="B54">
            <v>270</v>
          </cell>
          <cell r="C54" t="str">
            <v>01.HSCC</v>
          </cell>
          <cell r="D54">
            <v>355</v>
          </cell>
          <cell r="E54">
            <v>416</v>
          </cell>
          <cell r="F54" t="str">
            <v>A</v>
          </cell>
        </row>
        <row r="55">
          <cell r="B55">
            <v>275</v>
          </cell>
          <cell r="C55" t="str">
            <v>01.HSCC</v>
          </cell>
          <cell r="D55">
            <v>360</v>
          </cell>
          <cell r="E55">
            <v>378</v>
          </cell>
          <cell r="F55" t="str">
            <v>A</v>
          </cell>
        </row>
        <row r="56">
          <cell r="B56">
            <v>276</v>
          </cell>
          <cell r="C56" t="str">
            <v>01.HSCC</v>
          </cell>
          <cell r="D56">
            <v>361</v>
          </cell>
          <cell r="E56">
            <v>132</v>
          </cell>
          <cell r="F56" t="str">
            <v>A</v>
          </cell>
        </row>
        <row r="57">
          <cell r="B57">
            <v>277</v>
          </cell>
          <cell r="C57" t="str">
            <v>01.HSCC</v>
          </cell>
          <cell r="D57">
            <v>362</v>
          </cell>
          <cell r="E57">
            <v>133</v>
          </cell>
          <cell r="F57" t="str">
            <v>A</v>
          </cell>
        </row>
        <row r="58">
          <cell r="B58">
            <v>278</v>
          </cell>
          <cell r="C58" t="str">
            <v>01.HSCC</v>
          </cell>
          <cell r="D58">
            <v>363</v>
          </cell>
          <cell r="E58">
            <v>490</v>
          </cell>
          <cell r="F58" t="str">
            <v>A</v>
          </cell>
        </row>
        <row r="59">
          <cell r="B59">
            <v>279</v>
          </cell>
          <cell r="C59" t="str">
            <v>01.HSCC</v>
          </cell>
          <cell r="D59">
            <v>364</v>
          </cell>
          <cell r="E59">
            <v>491</v>
          </cell>
          <cell r="F59" t="str">
            <v>A</v>
          </cell>
        </row>
        <row r="60">
          <cell r="B60">
            <v>281</v>
          </cell>
          <cell r="C60" t="str">
            <v>01.HSCC</v>
          </cell>
          <cell r="D60">
            <v>377</v>
          </cell>
          <cell r="E60">
            <v>374</v>
          </cell>
          <cell r="F60" t="str">
            <v>Tách từ 374</v>
          </cell>
        </row>
        <row r="61">
          <cell r="B61" t="str">
            <v>STT43</v>
          </cell>
          <cell r="C61" t="str">
            <v>KHOA</v>
          </cell>
          <cell r="D61" t="str">
            <v>ID</v>
          </cell>
          <cell r="E61" t="str">
            <v>STT35</v>
          </cell>
          <cell r="F61" t="str">
            <v>MoRong</v>
          </cell>
        </row>
        <row r="62">
          <cell r="B62">
            <v>1</v>
          </cell>
          <cell r="C62" t="str">
            <v>02.NOI</v>
          </cell>
          <cell r="D62">
            <v>599</v>
          </cell>
          <cell r="E62">
            <v>380</v>
          </cell>
          <cell r="F62" t="str">
            <v>Tách từ 380</v>
          </cell>
        </row>
        <row r="63">
          <cell r="B63">
            <v>4</v>
          </cell>
          <cell r="C63" t="str">
            <v>02.NOI</v>
          </cell>
          <cell r="D63">
            <v>602</v>
          </cell>
          <cell r="E63">
            <v>24</v>
          </cell>
          <cell r="F63" t="str">
            <v>Tách từ 024</v>
          </cell>
        </row>
        <row r="64">
          <cell r="B64">
            <v>9</v>
          </cell>
          <cell r="C64" t="str">
            <v>02.NOI</v>
          </cell>
          <cell r="D64">
            <v>607</v>
          </cell>
          <cell r="E64">
            <v>27</v>
          </cell>
          <cell r="F64" t="str">
            <v>A</v>
          </cell>
        </row>
        <row r="65">
          <cell r="B65">
            <v>10</v>
          </cell>
          <cell r="C65" t="str">
            <v>02.NOI</v>
          </cell>
          <cell r="D65">
            <v>608</v>
          </cell>
          <cell r="E65">
            <v>30</v>
          </cell>
          <cell r="F65" t="str">
            <v>A</v>
          </cell>
        </row>
        <row r="66">
          <cell r="B66">
            <v>11</v>
          </cell>
          <cell r="C66" t="str">
            <v>02.NOI</v>
          </cell>
          <cell r="D66">
            <v>609</v>
          </cell>
          <cell r="E66">
            <v>28</v>
          </cell>
          <cell r="F66" t="str">
            <v>A</v>
          </cell>
        </row>
        <row r="67">
          <cell r="B67">
            <v>14</v>
          </cell>
          <cell r="C67" t="str">
            <v>02.NOI</v>
          </cell>
          <cell r="D67">
            <v>612</v>
          </cell>
          <cell r="E67">
            <v>57</v>
          </cell>
          <cell r="F67" t="str">
            <v>A</v>
          </cell>
        </row>
        <row r="68">
          <cell r="B68">
            <v>28</v>
          </cell>
          <cell r="C68" t="str">
            <v>02.NOI</v>
          </cell>
          <cell r="D68">
            <v>626</v>
          </cell>
          <cell r="E68">
            <v>40</v>
          </cell>
          <cell r="F68" t="str">
            <v>A</v>
          </cell>
        </row>
        <row r="69">
          <cell r="B69">
            <v>29</v>
          </cell>
          <cell r="C69" t="str">
            <v>02.NOI</v>
          </cell>
          <cell r="D69">
            <v>627</v>
          </cell>
          <cell r="E69">
            <v>42</v>
          </cell>
          <cell r="F69" t="str">
            <v>A</v>
          </cell>
        </row>
        <row r="70">
          <cell r="B70">
            <v>30</v>
          </cell>
          <cell r="C70" t="str">
            <v>02.NOI</v>
          </cell>
          <cell r="D70">
            <v>628</v>
          </cell>
          <cell r="E70">
            <v>41</v>
          </cell>
          <cell r="F70" t="str">
            <v>A</v>
          </cell>
        </row>
        <row r="71">
          <cell r="B71">
            <v>31</v>
          </cell>
          <cell r="C71" t="str">
            <v>02.NOI</v>
          </cell>
          <cell r="D71">
            <v>629</v>
          </cell>
          <cell r="E71">
            <v>43</v>
          </cell>
          <cell r="F71" t="str">
            <v>A</v>
          </cell>
        </row>
        <row r="72">
          <cell r="B72">
            <v>32</v>
          </cell>
          <cell r="C72" t="str">
            <v>02.NOI</v>
          </cell>
          <cell r="D72">
            <v>630</v>
          </cell>
          <cell r="E72">
            <v>38</v>
          </cell>
          <cell r="F72" t="str">
            <v>A</v>
          </cell>
        </row>
        <row r="73">
          <cell r="B73">
            <v>61</v>
          </cell>
          <cell r="C73" t="str">
            <v>02.NOI</v>
          </cell>
          <cell r="D73">
            <v>670</v>
          </cell>
          <cell r="E73">
            <v>47</v>
          </cell>
          <cell r="F73" t="str">
            <v>A</v>
          </cell>
        </row>
        <row r="74">
          <cell r="B74">
            <v>68</v>
          </cell>
          <cell r="C74" t="str">
            <v>02.NOI</v>
          </cell>
          <cell r="D74">
            <v>677</v>
          </cell>
          <cell r="E74">
            <v>56</v>
          </cell>
          <cell r="F74" t="str">
            <v>Tách từ 056</v>
          </cell>
        </row>
        <row r="75">
          <cell r="B75">
            <v>85</v>
          </cell>
          <cell r="C75" t="str">
            <v>02.NOI</v>
          </cell>
          <cell r="D75">
            <v>700</v>
          </cell>
          <cell r="E75">
            <v>3</v>
          </cell>
          <cell r="F75" t="str">
            <v>A</v>
          </cell>
        </row>
        <row r="76">
          <cell r="B76">
            <v>150</v>
          </cell>
          <cell r="C76" t="str">
            <v>02.NOI</v>
          </cell>
          <cell r="D76">
            <v>774</v>
          </cell>
          <cell r="E76">
            <v>191</v>
          </cell>
          <cell r="F76" t="str">
            <v>A</v>
          </cell>
        </row>
        <row r="77">
          <cell r="B77">
            <v>151</v>
          </cell>
          <cell r="C77" t="str">
            <v>02.NOI</v>
          </cell>
          <cell r="D77">
            <v>775</v>
          </cell>
          <cell r="E77">
            <v>434</v>
          </cell>
          <cell r="F77" t="str">
            <v>Tách từ 434</v>
          </cell>
        </row>
        <row r="78">
          <cell r="B78">
            <v>163</v>
          </cell>
          <cell r="C78" t="str">
            <v>02.NOI</v>
          </cell>
          <cell r="D78">
            <v>787</v>
          </cell>
          <cell r="E78">
            <v>458</v>
          </cell>
          <cell r="F78" t="str">
            <v>A</v>
          </cell>
        </row>
        <row r="79">
          <cell r="B79">
            <v>195</v>
          </cell>
          <cell r="C79" t="str">
            <v>02.NOI</v>
          </cell>
          <cell r="D79">
            <v>827</v>
          </cell>
          <cell r="E79">
            <v>120</v>
          </cell>
          <cell r="F79" t="str">
            <v>Tách từ 120</v>
          </cell>
        </row>
        <row r="80">
          <cell r="B80">
            <v>233</v>
          </cell>
          <cell r="C80" t="str">
            <v>02.NOI</v>
          </cell>
          <cell r="D80">
            <v>865</v>
          </cell>
          <cell r="E80">
            <v>112</v>
          </cell>
          <cell r="F80" t="str">
            <v>A</v>
          </cell>
        </row>
        <row r="81">
          <cell r="B81">
            <v>241</v>
          </cell>
          <cell r="C81" t="str">
            <v>02.NOI</v>
          </cell>
          <cell r="D81">
            <v>874</v>
          </cell>
          <cell r="E81">
            <v>73</v>
          </cell>
          <cell r="F81" t="str">
            <v>A</v>
          </cell>
        </row>
        <row r="82">
          <cell r="B82">
            <v>243</v>
          </cell>
          <cell r="C82" t="str">
            <v>02.NOI</v>
          </cell>
          <cell r="D82">
            <v>876</v>
          </cell>
          <cell r="E82">
            <v>98</v>
          </cell>
          <cell r="F82" t="str">
            <v>A</v>
          </cell>
        </row>
        <row r="83">
          <cell r="B83">
            <v>244</v>
          </cell>
          <cell r="C83" t="str">
            <v>02.NOI</v>
          </cell>
          <cell r="D83">
            <v>878</v>
          </cell>
          <cell r="E83">
            <v>76</v>
          </cell>
          <cell r="F83" t="str">
            <v>Tách từ 076</v>
          </cell>
        </row>
        <row r="84">
          <cell r="B84">
            <v>247</v>
          </cell>
          <cell r="C84" t="str">
            <v>02.NOI</v>
          </cell>
          <cell r="D84">
            <v>881</v>
          </cell>
          <cell r="E84">
            <v>77</v>
          </cell>
          <cell r="F84" t="str">
            <v>Tách từ 077</v>
          </cell>
        </row>
        <row r="85">
          <cell r="B85">
            <v>313</v>
          </cell>
          <cell r="C85" t="str">
            <v>02.NOI</v>
          </cell>
          <cell r="D85">
            <v>947</v>
          </cell>
          <cell r="E85">
            <v>92</v>
          </cell>
          <cell r="F85" t="str">
            <v>Tách từ 092</v>
          </cell>
        </row>
        <row r="86">
          <cell r="B86">
            <v>314</v>
          </cell>
          <cell r="C86" t="str">
            <v>02.NOI</v>
          </cell>
          <cell r="D86">
            <v>948</v>
          </cell>
          <cell r="E86">
            <v>357</v>
          </cell>
          <cell r="F86" t="str">
            <v>A</v>
          </cell>
        </row>
        <row r="87">
          <cell r="B87">
            <v>337</v>
          </cell>
          <cell r="C87" t="str">
            <v>02.NOI</v>
          </cell>
          <cell r="D87">
            <v>971</v>
          </cell>
          <cell r="E87">
            <v>97</v>
          </cell>
          <cell r="F87" t="str">
            <v>A</v>
          </cell>
        </row>
        <row r="88">
          <cell r="B88">
            <v>339</v>
          </cell>
          <cell r="C88" t="str">
            <v>02.NOI</v>
          </cell>
          <cell r="D88">
            <v>973</v>
          </cell>
          <cell r="E88">
            <v>96</v>
          </cell>
          <cell r="F88" t="str">
            <v>Tách từ 096</v>
          </cell>
        </row>
        <row r="89">
          <cell r="B89" t="str">
            <v>STT43</v>
          </cell>
          <cell r="C89" t="str">
            <v>KHOA</v>
          </cell>
          <cell r="D89" t="str">
            <v>ID</v>
          </cell>
          <cell r="E89" t="str">
            <v>STT35</v>
          </cell>
          <cell r="F89" t="str">
            <v>MoRong</v>
          </cell>
        </row>
        <row r="90">
          <cell r="B90">
            <v>28</v>
          </cell>
          <cell r="C90" t="str">
            <v>03.NHI</v>
          </cell>
          <cell r="D90">
            <v>1356</v>
          </cell>
          <cell r="E90">
            <v>405</v>
          </cell>
          <cell r="F90" t="str">
            <v>A</v>
          </cell>
        </row>
        <row r="91">
          <cell r="B91">
            <v>44</v>
          </cell>
          <cell r="C91" t="str">
            <v>03.NHI</v>
          </cell>
          <cell r="D91">
            <v>1373</v>
          </cell>
          <cell r="E91">
            <v>16</v>
          </cell>
          <cell r="F91" t="str">
            <v>Tách từ 016</v>
          </cell>
        </row>
        <row r="92">
          <cell r="B92">
            <v>47</v>
          </cell>
          <cell r="C92" t="str">
            <v>03.NHI</v>
          </cell>
          <cell r="D92">
            <v>1376</v>
          </cell>
          <cell r="E92">
            <v>22</v>
          </cell>
          <cell r="F92" t="str">
            <v>A</v>
          </cell>
        </row>
        <row r="93">
          <cell r="B93">
            <v>49</v>
          </cell>
          <cell r="C93" t="str">
            <v>03.NHI</v>
          </cell>
          <cell r="D93">
            <v>1378</v>
          </cell>
          <cell r="E93">
            <v>388</v>
          </cell>
          <cell r="F93" t="str">
            <v>Tách từ 388</v>
          </cell>
        </row>
        <row r="94">
          <cell r="B94">
            <v>51</v>
          </cell>
          <cell r="C94" t="str">
            <v>03.NHI</v>
          </cell>
          <cell r="D94">
            <v>1380</v>
          </cell>
          <cell r="E94">
            <v>15</v>
          </cell>
          <cell r="F94" t="str">
            <v>A</v>
          </cell>
        </row>
        <row r="95">
          <cell r="B95">
            <v>77</v>
          </cell>
          <cell r="C95" t="str">
            <v>03.NHI</v>
          </cell>
          <cell r="D95">
            <v>1412</v>
          </cell>
          <cell r="E95">
            <v>35</v>
          </cell>
          <cell r="F95" t="str">
            <v>A</v>
          </cell>
        </row>
        <row r="96">
          <cell r="B96">
            <v>87</v>
          </cell>
          <cell r="C96" t="str">
            <v>03.NHI</v>
          </cell>
          <cell r="D96">
            <v>1422</v>
          </cell>
          <cell r="E96">
            <v>468</v>
          </cell>
          <cell r="F96" t="str">
            <v>A</v>
          </cell>
        </row>
        <row r="97">
          <cell r="B97">
            <v>93</v>
          </cell>
          <cell r="C97" t="str">
            <v>03.NHI</v>
          </cell>
          <cell r="D97">
            <v>1428</v>
          </cell>
          <cell r="E97">
            <v>56</v>
          </cell>
          <cell r="F97" t="str">
            <v>A</v>
          </cell>
        </row>
        <row r="98">
          <cell r="B98">
            <v>102</v>
          </cell>
          <cell r="C98" t="str">
            <v>03.NHI</v>
          </cell>
          <cell r="D98">
            <v>1437</v>
          </cell>
          <cell r="E98">
            <v>24</v>
          </cell>
          <cell r="F98" t="str">
            <v>A</v>
          </cell>
        </row>
        <row r="99">
          <cell r="B99">
            <v>105</v>
          </cell>
          <cell r="C99" t="str">
            <v>03.NHI</v>
          </cell>
          <cell r="D99">
            <v>1440</v>
          </cell>
          <cell r="E99">
            <v>72</v>
          </cell>
          <cell r="F99" t="str">
            <v>A</v>
          </cell>
        </row>
        <row r="100">
          <cell r="B100">
            <v>106</v>
          </cell>
          <cell r="C100" t="str">
            <v>03.NHI</v>
          </cell>
          <cell r="D100">
            <v>1441</v>
          </cell>
          <cell r="E100">
            <v>380</v>
          </cell>
          <cell r="F100" t="str">
            <v>Tách từ 380</v>
          </cell>
        </row>
        <row r="101">
          <cell r="B101">
            <v>107</v>
          </cell>
          <cell r="C101" t="str">
            <v>03.NHI</v>
          </cell>
          <cell r="D101">
            <v>1442</v>
          </cell>
          <cell r="E101">
            <v>55</v>
          </cell>
          <cell r="F101" t="str">
            <v>A</v>
          </cell>
        </row>
        <row r="102">
          <cell r="B102">
            <v>108</v>
          </cell>
          <cell r="C102" t="str">
            <v>03.NHI</v>
          </cell>
          <cell r="D102">
            <v>1443</v>
          </cell>
          <cell r="E102">
            <v>63</v>
          </cell>
          <cell r="F102" t="str">
            <v>Tách từ 063</v>
          </cell>
        </row>
        <row r="103">
          <cell r="B103">
            <v>110</v>
          </cell>
          <cell r="C103" t="str">
            <v>03.NHI</v>
          </cell>
          <cell r="D103">
            <v>1445</v>
          </cell>
          <cell r="E103">
            <v>66</v>
          </cell>
          <cell r="F103" t="str">
            <v>A</v>
          </cell>
        </row>
        <row r="104">
          <cell r="B104">
            <v>111</v>
          </cell>
          <cell r="C104" t="str">
            <v>03.NHI</v>
          </cell>
          <cell r="D104">
            <v>1446</v>
          </cell>
          <cell r="E104">
            <v>71</v>
          </cell>
          <cell r="F104" t="str">
            <v>A</v>
          </cell>
        </row>
        <row r="105">
          <cell r="B105">
            <v>112</v>
          </cell>
          <cell r="C105" t="str">
            <v>03.NHI</v>
          </cell>
          <cell r="D105">
            <v>1447</v>
          </cell>
          <cell r="E105">
            <v>131</v>
          </cell>
          <cell r="F105" t="str">
            <v>Tách từ 131</v>
          </cell>
        </row>
        <row r="106">
          <cell r="B106">
            <v>113</v>
          </cell>
          <cell r="C106" t="str">
            <v>03.NHI</v>
          </cell>
          <cell r="D106">
            <v>1448</v>
          </cell>
          <cell r="E106">
            <v>4</v>
          </cell>
          <cell r="F106" t="str">
            <v>A không phải 02.0113</v>
          </cell>
        </row>
        <row r="107">
          <cell r="B107">
            <v>132</v>
          </cell>
          <cell r="C107" t="str">
            <v>03.NHI</v>
          </cell>
          <cell r="D107">
            <v>1468</v>
          </cell>
          <cell r="E107">
            <v>111</v>
          </cell>
          <cell r="F107" t="str">
            <v>Tách từ 111</v>
          </cell>
        </row>
        <row r="108">
          <cell r="B108">
            <v>133</v>
          </cell>
          <cell r="C108" t="str">
            <v>03.NHI</v>
          </cell>
          <cell r="D108">
            <v>1469</v>
          </cell>
          <cell r="E108">
            <v>114</v>
          </cell>
          <cell r="F108" t="str">
            <v>A</v>
          </cell>
        </row>
        <row r="109">
          <cell r="B109">
            <v>134</v>
          </cell>
          <cell r="C109" t="str">
            <v>03.NHI</v>
          </cell>
          <cell r="D109">
            <v>1470</v>
          </cell>
          <cell r="E109">
            <v>418</v>
          </cell>
          <cell r="F109" t="str">
            <v>A</v>
          </cell>
        </row>
        <row r="110">
          <cell r="B110">
            <v>148</v>
          </cell>
          <cell r="C110" t="str">
            <v>03.NHI</v>
          </cell>
          <cell r="D110">
            <v>1485</v>
          </cell>
          <cell r="E110">
            <v>395</v>
          </cell>
          <cell r="F110" t="str">
            <v>Tách từ 395</v>
          </cell>
        </row>
        <row r="111">
          <cell r="B111">
            <v>150</v>
          </cell>
          <cell r="C111" t="str">
            <v>03.NHI</v>
          </cell>
          <cell r="D111">
            <v>1487</v>
          </cell>
          <cell r="E111">
            <v>320</v>
          </cell>
          <cell r="F111" t="str">
            <v>A</v>
          </cell>
        </row>
        <row r="112">
          <cell r="B112">
            <v>164</v>
          </cell>
          <cell r="C112" t="str">
            <v>03.NHI</v>
          </cell>
          <cell r="D112">
            <v>1502</v>
          </cell>
          <cell r="E112">
            <v>403</v>
          </cell>
          <cell r="F112" t="str">
            <v>A</v>
          </cell>
        </row>
        <row r="113">
          <cell r="B113">
            <v>165</v>
          </cell>
          <cell r="C113" t="str">
            <v>03.NHI</v>
          </cell>
          <cell r="D113">
            <v>1503</v>
          </cell>
          <cell r="E113">
            <v>100</v>
          </cell>
          <cell r="F113" t="str">
            <v>Tách từ 100</v>
          </cell>
        </row>
        <row r="114">
          <cell r="B114">
            <v>167</v>
          </cell>
          <cell r="C114" t="str">
            <v>03.NHI</v>
          </cell>
          <cell r="D114">
            <v>1505</v>
          </cell>
          <cell r="E114">
            <v>76</v>
          </cell>
          <cell r="F114" t="str">
            <v>Tách từ 076</v>
          </cell>
        </row>
        <row r="115">
          <cell r="B115">
            <v>168</v>
          </cell>
          <cell r="C115" t="str">
            <v>03.NHI</v>
          </cell>
          <cell r="D115">
            <v>1506</v>
          </cell>
          <cell r="E115">
            <v>92</v>
          </cell>
          <cell r="F115" t="str">
            <v>Tách từ 092</v>
          </cell>
        </row>
        <row r="116">
          <cell r="B116">
            <v>169</v>
          </cell>
          <cell r="C116" t="str">
            <v>03.NHI</v>
          </cell>
          <cell r="D116">
            <v>1507</v>
          </cell>
          <cell r="E116">
            <v>93</v>
          </cell>
          <cell r="F116" t="str">
            <v>Tách từ 093</v>
          </cell>
        </row>
        <row r="117">
          <cell r="B117">
            <v>171</v>
          </cell>
          <cell r="C117" t="str">
            <v>03.NHI</v>
          </cell>
          <cell r="D117">
            <v>1509</v>
          </cell>
          <cell r="E117">
            <v>357</v>
          </cell>
          <cell r="F117" t="str">
            <v>Tách từ 357</v>
          </cell>
        </row>
        <row r="118">
          <cell r="B118">
            <v>172</v>
          </cell>
          <cell r="C118" t="str">
            <v>03.NHI</v>
          </cell>
          <cell r="D118">
            <v>1510</v>
          </cell>
          <cell r="E118">
            <v>74</v>
          </cell>
          <cell r="F118" t="str">
            <v>A</v>
          </cell>
        </row>
        <row r="119">
          <cell r="B119">
            <v>178</v>
          </cell>
          <cell r="C119" t="str">
            <v>03.NHI</v>
          </cell>
          <cell r="D119">
            <v>1516</v>
          </cell>
          <cell r="E119">
            <v>78</v>
          </cell>
          <cell r="F119" t="str">
            <v>A</v>
          </cell>
        </row>
        <row r="120">
          <cell r="B120">
            <v>179</v>
          </cell>
          <cell r="C120" t="str">
            <v>03.NHI</v>
          </cell>
          <cell r="D120">
            <v>1517</v>
          </cell>
          <cell r="E120">
            <v>96</v>
          </cell>
          <cell r="F120" t="str">
            <v>Tách từ 096</v>
          </cell>
        </row>
        <row r="121">
          <cell r="B121">
            <v>180</v>
          </cell>
          <cell r="C121" t="str">
            <v>03.NHI</v>
          </cell>
          <cell r="D121">
            <v>1518</v>
          </cell>
          <cell r="E121">
            <v>6</v>
          </cell>
          <cell r="F121" t="str">
            <v>A</v>
          </cell>
        </row>
        <row r="122">
          <cell r="B122">
            <v>181</v>
          </cell>
          <cell r="C122" t="str">
            <v>03.NHI</v>
          </cell>
          <cell r="D122">
            <v>1519</v>
          </cell>
          <cell r="E122">
            <v>85</v>
          </cell>
          <cell r="F122" t="str">
            <v>A</v>
          </cell>
        </row>
        <row r="123">
          <cell r="B123">
            <v>187</v>
          </cell>
          <cell r="C123" t="str">
            <v>03.NHI</v>
          </cell>
          <cell r="D123">
            <v>1526</v>
          </cell>
          <cell r="E123">
            <v>423</v>
          </cell>
          <cell r="F123" t="str">
            <v>A</v>
          </cell>
        </row>
        <row r="124">
          <cell r="B124">
            <v>191</v>
          </cell>
          <cell r="C124" t="str">
            <v>03.NHI</v>
          </cell>
          <cell r="D124">
            <v>1531</v>
          </cell>
          <cell r="E124">
            <v>374</v>
          </cell>
          <cell r="F124" t="str">
            <v>A</v>
          </cell>
        </row>
        <row r="125">
          <cell r="B125">
            <v>192</v>
          </cell>
          <cell r="C125" t="str">
            <v>03.NHI</v>
          </cell>
          <cell r="D125">
            <v>1532</v>
          </cell>
          <cell r="E125">
            <v>459</v>
          </cell>
          <cell r="F125" t="str">
            <v>A</v>
          </cell>
        </row>
        <row r="126">
          <cell r="B126">
            <v>199</v>
          </cell>
          <cell r="C126" t="str">
            <v>03.NHI</v>
          </cell>
          <cell r="D126">
            <v>1539</v>
          </cell>
          <cell r="E126">
            <v>496</v>
          </cell>
          <cell r="F126" t="str">
            <v>Tách từ 496</v>
          </cell>
        </row>
        <row r="127">
          <cell r="B127">
            <v>200</v>
          </cell>
          <cell r="C127" t="str">
            <v>03.NHI</v>
          </cell>
          <cell r="D127">
            <v>1540</v>
          </cell>
          <cell r="E127">
            <v>133</v>
          </cell>
          <cell r="F127" t="str">
            <v>Tách từ 133</v>
          </cell>
        </row>
        <row r="128">
          <cell r="B128">
            <v>201</v>
          </cell>
          <cell r="C128" t="str">
            <v>03.NHI</v>
          </cell>
          <cell r="D128">
            <v>1541</v>
          </cell>
          <cell r="E128">
            <v>132</v>
          </cell>
          <cell r="F128" t="str">
            <v>Tách từ 132</v>
          </cell>
        </row>
        <row r="129">
          <cell r="B129">
            <v>202</v>
          </cell>
          <cell r="C129" t="str">
            <v>03.NHI</v>
          </cell>
          <cell r="D129">
            <v>1542</v>
          </cell>
          <cell r="E129">
            <v>378</v>
          </cell>
          <cell r="F129" t="str">
            <v>Tách từ 378</v>
          </cell>
        </row>
        <row r="130">
          <cell r="B130">
            <v>203</v>
          </cell>
          <cell r="C130" t="str">
            <v>03.NHI</v>
          </cell>
          <cell r="D130">
            <v>1543</v>
          </cell>
          <cell r="E130">
            <v>8</v>
          </cell>
          <cell r="F130" t="str">
            <v>A</v>
          </cell>
        </row>
        <row r="131">
          <cell r="B131">
            <v>204</v>
          </cell>
          <cell r="C131" t="str">
            <v>03.NHI</v>
          </cell>
          <cell r="D131">
            <v>1544</v>
          </cell>
          <cell r="E131">
            <v>489</v>
          </cell>
          <cell r="F131" t="str">
            <v>A</v>
          </cell>
        </row>
        <row r="132">
          <cell r="B132">
            <v>205</v>
          </cell>
          <cell r="C132" t="str">
            <v>03.NHI</v>
          </cell>
          <cell r="D132">
            <v>1545</v>
          </cell>
          <cell r="E132">
            <v>492</v>
          </cell>
          <cell r="F132" t="str">
            <v>Tách từ 492</v>
          </cell>
        </row>
        <row r="133">
          <cell r="B133">
            <v>207</v>
          </cell>
          <cell r="C133" t="str">
            <v>03.NHI</v>
          </cell>
          <cell r="D133">
            <v>1547</v>
          </cell>
          <cell r="E133">
            <v>156</v>
          </cell>
          <cell r="F133" t="str">
            <v>A</v>
          </cell>
        </row>
        <row r="134">
          <cell r="B134">
            <v>208</v>
          </cell>
          <cell r="C134" t="str">
            <v>03.NHI</v>
          </cell>
          <cell r="D134">
            <v>1548</v>
          </cell>
          <cell r="E134">
            <v>434</v>
          </cell>
          <cell r="F134" t="str">
            <v>Tách từ 434</v>
          </cell>
        </row>
        <row r="135">
          <cell r="B135">
            <v>210</v>
          </cell>
          <cell r="C135" t="str">
            <v>03.NHI</v>
          </cell>
          <cell r="D135">
            <v>1550</v>
          </cell>
          <cell r="E135">
            <v>479</v>
          </cell>
          <cell r="F135" t="str">
            <v>A</v>
          </cell>
        </row>
        <row r="136">
          <cell r="B136">
            <v>242</v>
          </cell>
          <cell r="C136" t="str">
            <v>03.NHI</v>
          </cell>
          <cell r="D136">
            <v>1584</v>
          </cell>
          <cell r="E136">
            <v>335</v>
          </cell>
          <cell r="F136" t="str">
            <v>Tách từ 335</v>
          </cell>
        </row>
        <row r="137">
          <cell r="B137">
            <v>257</v>
          </cell>
          <cell r="C137" t="str">
            <v>03.NHI</v>
          </cell>
          <cell r="D137">
            <v>1599</v>
          </cell>
          <cell r="E137">
            <v>353</v>
          </cell>
          <cell r="F137" t="str">
            <v>A không phải 06.0257</v>
          </cell>
        </row>
        <row r="138">
          <cell r="B138">
            <v>259</v>
          </cell>
          <cell r="C138" t="str">
            <v>03.NHI</v>
          </cell>
          <cell r="D138">
            <v>1601</v>
          </cell>
          <cell r="E138">
            <v>352</v>
          </cell>
          <cell r="F138" t="str">
            <v>A không phải 06.0259</v>
          </cell>
        </row>
        <row r="139">
          <cell r="B139">
            <v>260</v>
          </cell>
          <cell r="C139" t="str">
            <v>03.NHI</v>
          </cell>
          <cell r="D139">
            <v>1602</v>
          </cell>
          <cell r="E139">
            <v>351</v>
          </cell>
          <cell r="F139" t="str">
            <v>Tách từ 351</v>
          </cell>
        </row>
        <row r="140">
          <cell r="B140">
            <v>264</v>
          </cell>
          <cell r="C140" t="str">
            <v>03.NHI</v>
          </cell>
          <cell r="D140">
            <v>1606</v>
          </cell>
          <cell r="E140">
            <v>349</v>
          </cell>
          <cell r="F140" t="str">
            <v>Tách từ 349</v>
          </cell>
        </row>
        <row r="141">
          <cell r="B141">
            <v>266</v>
          </cell>
          <cell r="C141" t="str">
            <v>03.NHI</v>
          </cell>
          <cell r="D141">
            <v>1608</v>
          </cell>
          <cell r="E141">
            <v>328</v>
          </cell>
          <cell r="F141" t="str">
            <v>Tách từ 328</v>
          </cell>
        </row>
        <row r="142">
          <cell r="B142">
            <v>267</v>
          </cell>
          <cell r="C142" t="str">
            <v>03.NHI</v>
          </cell>
          <cell r="D142">
            <v>1609</v>
          </cell>
          <cell r="E142">
            <v>330</v>
          </cell>
          <cell r="F142" t="str">
            <v>Tách từ 330</v>
          </cell>
        </row>
        <row r="143">
          <cell r="B143">
            <v>268</v>
          </cell>
          <cell r="C143" t="str">
            <v>03.NHI</v>
          </cell>
          <cell r="D143">
            <v>1610</v>
          </cell>
          <cell r="E143">
            <v>323</v>
          </cell>
          <cell r="F143" t="str">
            <v>A</v>
          </cell>
        </row>
        <row r="144">
          <cell r="B144">
            <v>269</v>
          </cell>
          <cell r="C144" t="str">
            <v>03.NHI</v>
          </cell>
          <cell r="D144">
            <v>1611</v>
          </cell>
          <cell r="E144">
            <v>350</v>
          </cell>
          <cell r="F144" t="str">
            <v>Tách từ 350</v>
          </cell>
        </row>
        <row r="145">
          <cell r="B145">
            <v>287</v>
          </cell>
          <cell r="C145" t="str">
            <v>03.NHI</v>
          </cell>
          <cell r="D145">
            <v>1631</v>
          </cell>
          <cell r="E145">
            <v>252</v>
          </cell>
          <cell r="F145" t="str">
            <v>Tách từ 252</v>
          </cell>
        </row>
        <row r="146">
          <cell r="B146">
            <v>288</v>
          </cell>
          <cell r="C146" t="str">
            <v>03.NHI</v>
          </cell>
          <cell r="D146">
            <v>1632</v>
          </cell>
          <cell r="E146">
            <v>254</v>
          </cell>
          <cell r="F146" t="str">
            <v>Tách từ 254</v>
          </cell>
        </row>
        <row r="147">
          <cell r="B147">
            <v>291</v>
          </cell>
          <cell r="C147" t="str">
            <v>03.NHI</v>
          </cell>
          <cell r="D147">
            <v>1635</v>
          </cell>
          <cell r="E147">
            <v>296</v>
          </cell>
          <cell r="F147" t="str">
            <v>Tách từ 296</v>
          </cell>
        </row>
        <row r="148">
          <cell r="B148">
            <v>293</v>
          </cell>
          <cell r="C148" t="str">
            <v>03.NHI</v>
          </cell>
          <cell r="D148">
            <v>1637</v>
          </cell>
          <cell r="E148">
            <v>298</v>
          </cell>
          <cell r="F148" t="str">
            <v>Tách từ 298</v>
          </cell>
        </row>
        <row r="149">
          <cell r="B149">
            <v>467</v>
          </cell>
          <cell r="C149" t="str">
            <v>03.NHI</v>
          </cell>
          <cell r="D149">
            <v>1815</v>
          </cell>
          <cell r="E149">
            <v>261</v>
          </cell>
          <cell r="F149" t="str">
            <v>A</v>
          </cell>
        </row>
        <row r="150">
          <cell r="B150">
            <v>478</v>
          </cell>
          <cell r="C150" t="str">
            <v>03.NHI</v>
          </cell>
          <cell r="D150">
            <v>1826</v>
          </cell>
          <cell r="E150">
            <v>259</v>
          </cell>
          <cell r="F150" t="str">
            <v>A</v>
          </cell>
        </row>
        <row r="151">
          <cell r="B151">
            <v>810</v>
          </cell>
          <cell r="C151" t="str">
            <v>03.NHI</v>
          </cell>
          <cell r="D151">
            <v>2163</v>
          </cell>
          <cell r="E151">
            <v>254</v>
          </cell>
          <cell r="F151" t="str">
            <v>Tách từ 254</v>
          </cell>
        </row>
        <row r="152">
          <cell r="B152">
            <v>813</v>
          </cell>
          <cell r="C152" t="str">
            <v>03.NHI</v>
          </cell>
          <cell r="D152">
            <v>2166</v>
          </cell>
          <cell r="E152">
            <v>497</v>
          </cell>
          <cell r="F152" t="str">
            <v>Tách từ 497</v>
          </cell>
        </row>
        <row r="153">
          <cell r="B153">
            <v>887</v>
          </cell>
          <cell r="C153" t="str">
            <v>03.NHI</v>
          </cell>
          <cell r="D153">
            <v>2240</v>
          </cell>
          <cell r="E153">
            <v>497</v>
          </cell>
          <cell r="F153" t="str">
            <v>A</v>
          </cell>
        </row>
        <row r="154">
          <cell r="B154">
            <v>1402</v>
          </cell>
          <cell r="C154" t="str">
            <v>03.NHI</v>
          </cell>
          <cell r="D154">
            <v>2774</v>
          </cell>
          <cell r="E154">
            <v>19</v>
          </cell>
          <cell r="F154" t="str">
            <v>A</v>
          </cell>
        </row>
        <row r="155">
          <cell r="B155">
            <v>1510</v>
          </cell>
          <cell r="C155" t="str">
            <v>03.NHI</v>
          </cell>
          <cell r="D155">
            <v>2884</v>
          </cell>
          <cell r="E155">
            <v>461</v>
          </cell>
          <cell r="F155" t="str">
            <v>A</v>
          </cell>
        </row>
        <row r="156">
          <cell r="B156">
            <v>1706</v>
          </cell>
          <cell r="C156" t="str">
            <v>03.NHI</v>
          </cell>
          <cell r="D156">
            <v>3105</v>
          </cell>
          <cell r="E156">
            <v>165</v>
          </cell>
          <cell r="F156" t="str">
            <v>Tách từ 165</v>
          </cell>
        </row>
        <row r="157">
          <cell r="B157">
            <v>1955</v>
          </cell>
          <cell r="C157" t="str">
            <v>03.NHI</v>
          </cell>
          <cell r="D157">
            <v>3390</v>
          </cell>
          <cell r="E157">
            <v>197</v>
          </cell>
          <cell r="F157" t="str">
            <v>A</v>
          </cell>
        </row>
        <row r="158">
          <cell r="B158">
            <v>1958</v>
          </cell>
          <cell r="C158" t="str">
            <v>03.NHI</v>
          </cell>
          <cell r="D158">
            <v>3393</v>
          </cell>
          <cell r="E158">
            <v>183</v>
          </cell>
          <cell r="F158" t="str">
            <v>A</v>
          </cell>
        </row>
        <row r="159">
          <cell r="B159">
            <v>2119</v>
          </cell>
          <cell r="C159" t="str">
            <v>03.NHI</v>
          </cell>
          <cell r="D159">
            <v>3560</v>
          </cell>
          <cell r="E159">
            <v>174</v>
          </cell>
          <cell r="F159" t="str">
            <v>Tách từ 174</v>
          </cell>
        </row>
        <row r="160">
          <cell r="B160">
            <v>2184</v>
          </cell>
          <cell r="C160" t="str">
            <v>03.NHI</v>
          </cell>
          <cell r="D160">
            <v>3631</v>
          </cell>
          <cell r="E160">
            <v>176</v>
          </cell>
          <cell r="F160" t="str">
            <v>A</v>
          </cell>
        </row>
        <row r="161">
          <cell r="B161">
            <v>2189</v>
          </cell>
          <cell r="C161" t="str">
            <v>03.NHI</v>
          </cell>
          <cell r="D161">
            <v>3636</v>
          </cell>
          <cell r="E161">
            <v>50</v>
          </cell>
          <cell r="F161" t="str">
            <v>A</v>
          </cell>
        </row>
        <row r="162">
          <cell r="B162">
            <v>2191</v>
          </cell>
          <cell r="C162" t="str">
            <v>03.NHI</v>
          </cell>
          <cell r="D162">
            <v>3638</v>
          </cell>
          <cell r="E162">
            <v>193</v>
          </cell>
          <cell r="F162" t="str">
            <v>Tách từ 193</v>
          </cell>
        </row>
        <row r="163">
          <cell r="B163">
            <v>2245</v>
          </cell>
          <cell r="C163" t="str">
            <v>03.NHI</v>
          </cell>
          <cell r="D163">
            <v>3693</v>
          </cell>
          <cell r="E163">
            <v>143</v>
          </cell>
          <cell r="F163" t="str">
            <v>A</v>
          </cell>
        </row>
        <row r="164">
          <cell r="B164">
            <v>2354</v>
          </cell>
          <cell r="C164" t="str">
            <v>03.NHI</v>
          </cell>
          <cell r="D164">
            <v>3810</v>
          </cell>
          <cell r="E164">
            <v>394</v>
          </cell>
          <cell r="F164" t="str">
            <v>A</v>
          </cell>
        </row>
        <row r="165">
          <cell r="B165">
            <v>2355</v>
          </cell>
          <cell r="C165" t="str">
            <v>03.NHI</v>
          </cell>
          <cell r="D165">
            <v>3811</v>
          </cell>
          <cell r="E165">
            <v>402</v>
          </cell>
          <cell r="F165" t="str">
            <v>A</v>
          </cell>
        </row>
        <row r="166">
          <cell r="B166">
            <v>2356</v>
          </cell>
          <cell r="C166" t="str">
            <v>03.NHI</v>
          </cell>
          <cell r="D166">
            <v>3812</v>
          </cell>
          <cell r="E166">
            <v>396</v>
          </cell>
          <cell r="F166" t="str">
            <v>A</v>
          </cell>
        </row>
        <row r="167">
          <cell r="B167">
            <v>2357</v>
          </cell>
          <cell r="C167" t="str">
            <v>03.NHI</v>
          </cell>
          <cell r="D167">
            <v>3813</v>
          </cell>
          <cell r="E167">
            <v>96</v>
          </cell>
          <cell r="F167" t="str">
            <v>Tách từ 096</v>
          </cell>
        </row>
        <row r="168">
          <cell r="B168">
            <v>2387</v>
          </cell>
          <cell r="C168" t="str">
            <v>03.NHI</v>
          </cell>
          <cell r="D168">
            <v>3852</v>
          </cell>
          <cell r="E168">
            <v>478</v>
          </cell>
          <cell r="F168" t="str">
            <v>A</v>
          </cell>
        </row>
        <row r="169">
          <cell r="B169">
            <v>2388</v>
          </cell>
          <cell r="C169" t="str">
            <v>03.NHI</v>
          </cell>
          <cell r="D169">
            <v>3853</v>
          </cell>
          <cell r="E169">
            <v>477</v>
          </cell>
          <cell r="F169" t="str">
            <v>A</v>
          </cell>
        </row>
        <row r="170">
          <cell r="B170">
            <v>2389</v>
          </cell>
          <cell r="C170" t="str">
            <v>03.NHI</v>
          </cell>
          <cell r="D170">
            <v>3854</v>
          </cell>
          <cell r="E170">
            <v>476</v>
          </cell>
          <cell r="F170" t="str">
            <v>A</v>
          </cell>
        </row>
        <row r="171">
          <cell r="B171">
            <v>3032</v>
          </cell>
          <cell r="C171" t="str">
            <v>03.NHI</v>
          </cell>
          <cell r="D171">
            <v>4543</v>
          </cell>
          <cell r="E171">
            <v>391</v>
          </cell>
          <cell r="F171" t="str">
            <v>A</v>
          </cell>
        </row>
        <row r="172">
          <cell r="B172">
            <v>3083</v>
          </cell>
          <cell r="C172" t="str">
            <v>03.NHI</v>
          </cell>
          <cell r="D172">
            <v>4596</v>
          </cell>
          <cell r="E172">
            <v>234</v>
          </cell>
          <cell r="F172" t="str">
            <v>A</v>
          </cell>
        </row>
        <row r="173">
          <cell r="B173">
            <v>3404</v>
          </cell>
          <cell r="C173" t="str">
            <v>03.NHI</v>
          </cell>
          <cell r="D173">
            <v>4931</v>
          </cell>
          <cell r="E173">
            <v>242</v>
          </cell>
          <cell r="F173" t="str">
            <v>A</v>
          </cell>
        </row>
        <row r="174">
          <cell r="B174">
            <v>3406</v>
          </cell>
          <cell r="C174" t="str">
            <v>03.NHI</v>
          </cell>
          <cell r="D174">
            <v>4933</v>
          </cell>
          <cell r="E174">
            <v>208</v>
          </cell>
          <cell r="F174" t="str">
            <v>A</v>
          </cell>
        </row>
        <row r="175">
          <cell r="B175">
            <v>3821</v>
          </cell>
          <cell r="C175" t="str">
            <v>03.NHI</v>
          </cell>
          <cell r="D175">
            <v>5387</v>
          </cell>
          <cell r="E175">
            <v>383</v>
          </cell>
          <cell r="F175" t="str">
            <v>A</v>
          </cell>
        </row>
        <row r="176">
          <cell r="B176">
            <v>3825</v>
          </cell>
          <cell r="C176" t="str">
            <v>03.NHI</v>
          </cell>
          <cell r="D176">
            <v>5391</v>
          </cell>
          <cell r="E176">
            <v>144</v>
          </cell>
          <cell r="F176" t="str">
            <v>A</v>
          </cell>
        </row>
        <row r="177">
          <cell r="B177">
            <v>3826</v>
          </cell>
          <cell r="C177" t="str">
            <v>03.NHI</v>
          </cell>
          <cell r="D177">
            <v>5393</v>
          </cell>
          <cell r="E177">
            <v>467</v>
          </cell>
          <cell r="F177" t="str">
            <v>Tách từ 467</v>
          </cell>
        </row>
        <row r="178">
          <cell r="B178">
            <v>3827</v>
          </cell>
          <cell r="C178" t="str">
            <v>03.NHI</v>
          </cell>
          <cell r="D178">
            <v>5400</v>
          </cell>
          <cell r="E178">
            <v>145</v>
          </cell>
          <cell r="F178" t="str">
            <v>A</v>
          </cell>
        </row>
        <row r="179">
          <cell r="B179">
            <v>3877</v>
          </cell>
          <cell r="C179" t="str">
            <v>03.NHI</v>
          </cell>
          <cell r="D179">
            <v>5494</v>
          </cell>
          <cell r="E179">
            <v>148</v>
          </cell>
          <cell r="F179" t="str">
            <v>Tách từ 148</v>
          </cell>
        </row>
        <row r="180">
          <cell r="B180">
            <v>3898</v>
          </cell>
          <cell r="C180" t="str">
            <v>03.NHI</v>
          </cell>
          <cell r="D180">
            <v>5516</v>
          </cell>
          <cell r="E180">
            <v>391</v>
          </cell>
          <cell r="F180" t="str">
            <v>Tách từ 391</v>
          </cell>
        </row>
        <row r="181">
          <cell r="B181">
            <v>3909</v>
          </cell>
          <cell r="C181" t="str">
            <v>03.NHI</v>
          </cell>
          <cell r="D181">
            <v>5527</v>
          </cell>
          <cell r="E181">
            <v>392</v>
          </cell>
          <cell r="F181" t="str">
            <v>Tách từ 392</v>
          </cell>
        </row>
        <row r="182">
          <cell r="B182">
            <v>3911</v>
          </cell>
          <cell r="C182" t="str">
            <v>03.NHI</v>
          </cell>
          <cell r="D182">
            <v>5529</v>
          </cell>
          <cell r="E182">
            <v>467</v>
          </cell>
          <cell r="F182" t="str">
            <v>A</v>
          </cell>
        </row>
        <row r="183">
          <cell r="B183">
            <v>4246</v>
          </cell>
          <cell r="C183" t="str">
            <v>03.NHI</v>
          </cell>
          <cell r="D183">
            <v>6049</v>
          </cell>
          <cell r="E183">
            <v>147</v>
          </cell>
          <cell r="F183" t="str">
            <v>A</v>
          </cell>
        </row>
        <row r="184">
          <cell r="B184" t="str">
            <v>STT43</v>
          </cell>
          <cell r="C184" t="str">
            <v>KHOA</v>
          </cell>
          <cell r="D184" t="str">
            <v>ID</v>
          </cell>
          <cell r="E184" t="str">
            <v>STT35</v>
          </cell>
          <cell r="F184" t="str">
            <v>MoRong</v>
          </cell>
        </row>
        <row r="185">
          <cell r="B185">
            <v>3</v>
          </cell>
          <cell r="C185" t="str">
            <v>05.DALIEU</v>
          </cell>
          <cell r="D185">
            <v>6160</v>
          </cell>
          <cell r="E185">
            <v>235</v>
          </cell>
          <cell r="F185" t="str">
            <v>A</v>
          </cell>
        </row>
        <row r="186">
          <cell r="B186">
            <v>51</v>
          </cell>
          <cell r="C186" t="str">
            <v>05.DALIEU</v>
          </cell>
          <cell r="D186">
            <v>6210</v>
          </cell>
          <cell r="E186">
            <v>239</v>
          </cell>
          <cell r="F186" t="str">
            <v>A</v>
          </cell>
        </row>
        <row r="187">
          <cell r="B187" t="str">
            <v>STT43</v>
          </cell>
          <cell r="C187" t="str">
            <v>KHOA</v>
          </cell>
          <cell r="D187" t="str">
            <v>ID</v>
          </cell>
          <cell r="E187" t="str">
            <v>STT35</v>
          </cell>
          <cell r="F187" t="str">
            <v>MoRong</v>
          </cell>
        </row>
        <row r="188">
          <cell r="B188">
            <v>48</v>
          </cell>
          <cell r="C188" t="str">
            <v>06.TAMTHAN</v>
          </cell>
          <cell r="D188">
            <v>6408</v>
          </cell>
          <cell r="E188">
            <v>349</v>
          </cell>
          <cell r="F188" t="str">
            <v>A</v>
          </cell>
        </row>
        <row r="189">
          <cell r="B189">
            <v>49</v>
          </cell>
          <cell r="C189" t="str">
            <v>06.TAMTHAN</v>
          </cell>
          <cell r="D189">
            <v>6409</v>
          </cell>
          <cell r="E189">
            <v>328</v>
          </cell>
          <cell r="F189" t="str">
            <v>A</v>
          </cell>
        </row>
        <row r="190">
          <cell r="B190">
            <v>58</v>
          </cell>
          <cell r="C190" t="str">
            <v>06.TAMTHAN</v>
          </cell>
          <cell r="D190">
            <v>6419</v>
          </cell>
          <cell r="E190">
            <v>334</v>
          </cell>
          <cell r="F190" t="str">
            <v>A</v>
          </cell>
        </row>
        <row r="191">
          <cell r="B191">
            <v>59</v>
          </cell>
          <cell r="C191" t="str">
            <v>06.TAMTHAN</v>
          </cell>
          <cell r="D191">
            <v>6420</v>
          </cell>
          <cell r="E191">
            <v>331</v>
          </cell>
          <cell r="F191" t="str">
            <v>A</v>
          </cell>
        </row>
        <row r="192">
          <cell r="B192">
            <v>60</v>
          </cell>
          <cell r="C192" t="str">
            <v>06.TAMTHAN</v>
          </cell>
          <cell r="D192">
            <v>6421</v>
          </cell>
          <cell r="E192">
            <v>330</v>
          </cell>
          <cell r="F192" t="str">
            <v>A</v>
          </cell>
        </row>
        <row r="193">
          <cell r="B193">
            <v>66</v>
          </cell>
          <cell r="C193" t="str">
            <v>06.TAMTHAN</v>
          </cell>
          <cell r="D193">
            <v>6428</v>
          </cell>
          <cell r="E193">
            <v>354</v>
          </cell>
          <cell r="F193" t="str">
            <v>A</v>
          </cell>
        </row>
        <row r="194">
          <cell r="B194">
            <v>69</v>
          </cell>
          <cell r="C194" t="str">
            <v>06.TAMTHAN</v>
          </cell>
          <cell r="D194">
            <v>6431</v>
          </cell>
          <cell r="E194">
            <v>7</v>
          </cell>
          <cell r="F194" t="str">
            <v>A</v>
          </cell>
        </row>
        <row r="195">
          <cell r="B195">
            <v>70</v>
          </cell>
          <cell r="C195" t="str">
            <v>06.TAMTHAN</v>
          </cell>
          <cell r="D195">
            <v>6432</v>
          </cell>
          <cell r="E195">
            <v>351</v>
          </cell>
          <cell r="F195" t="str">
            <v>A</v>
          </cell>
        </row>
        <row r="196">
          <cell r="B196">
            <v>71</v>
          </cell>
          <cell r="C196" t="str">
            <v>06.TAMTHAN</v>
          </cell>
          <cell r="D196">
            <v>6433</v>
          </cell>
          <cell r="E196">
            <v>350</v>
          </cell>
          <cell r="F196" t="str">
            <v>A</v>
          </cell>
        </row>
        <row r="197">
          <cell r="B197">
            <v>73</v>
          </cell>
          <cell r="C197" t="str">
            <v>06.TAMTHAN</v>
          </cell>
          <cell r="D197">
            <v>6436</v>
          </cell>
          <cell r="E197">
            <v>372</v>
          </cell>
          <cell r="F197" t="str">
            <v>A</v>
          </cell>
        </row>
        <row r="198">
          <cell r="B198">
            <v>74</v>
          </cell>
          <cell r="C198" t="str">
            <v>06.TAMTHAN</v>
          </cell>
          <cell r="D198">
            <v>6437</v>
          </cell>
          <cell r="E198">
            <v>371</v>
          </cell>
          <cell r="F198" t="str">
            <v>A</v>
          </cell>
        </row>
        <row r="199">
          <cell r="B199">
            <v>77</v>
          </cell>
          <cell r="C199" t="str">
            <v>06.TAMTHAN</v>
          </cell>
          <cell r="D199">
            <v>6440</v>
          </cell>
          <cell r="E199">
            <v>326</v>
          </cell>
          <cell r="F199" t="str">
            <v>A</v>
          </cell>
        </row>
        <row r="200">
          <cell r="B200" t="str">
            <v>STT43</v>
          </cell>
          <cell r="C200" t="str">
            <v>KHOA</v>
          </cell>
          <cell r="D200" t="str">
            <v>ID</v>
          </cell>
          <cell r="E200" t="str">
            <v>STT35</v>
          </cell>
          <cell r="F200" t="str">
            <v>MoRong</v>
          </cell>
        </row>
        <row r="201">
          <cell r="B201">
            <v>225</v>
          </cell>
          <cell r="C201" t="str">
            <v>07.NOITIET</v>
          </cell>
          <cell r="D201">
            <v>6684</v>
          </cell>
          <cell r="E201">
            <v>123</v>
          </cell>
          <cell r="F201" t="str">
            <v>A</v>
          </cell>
        </row>
        <row r="202">
          <cell r="B202">
            <v>232</v>
          </cell>
          <cell r="C202" t="str">
            <v>07.NOITIET</v>
          </cell>
          <cell r="D202">
            <v>6691</v>
          </cell>
          <cell r="E202">
            <v>124</v>
          </cell>
          <cell r="F202" t="str">
            <v>A</v>
          </cell>
        </row>
        <row r="203">
          <cell r="B203">
            <v>233</v>
          </cell>
          <cell r="C203" t="str">
            <v>07.NOITIET</v>
          </cell>
          <cell r="D203">
            <v>6692</v>
          </cell>
          <cell r="E203">
            <v>125</v>
          </cell>
          <cell r="F203" t="str">
            <v>A</v>
          </cell>
        </row>
        <row r="204">
          <cell r="B204">
            <v>234</v>
          </cell>
          <cell r="C204" t="str">
            <v>07.NOITIET</v>
          </cell>
          <cell r="D204">
            <v>6693</v>
          </cell>
          <cell r="E204">
            <v>126</v>
          </cell>
          <cell r="F204" t="str">
            <v>A</v>
          </cell>
        </row>
        <row r="205">
          <cell r="B205">
            <v>239</v>
          </cell>
          <cell r="C205" t="str">
            <v>07.NOITIET</v>
          </cell>
          <cell r="D205">
            <v>6698</v>
          </cell>
          <cell r="E205">
            <v>127</v>
          </cell>
          <cell r="F205" t="str">
            <v>A</v>
          </cell>
        </row>
        <row r="206">
          <cell r="B206">
            <v>241</v>
          </cell>
          <cell r="C206" t="str">
            <v>07.NOITIET</v>
          </cell>
          <cell r="D206">
            <v>6700</v>
          </cell>
          <cell r="E206">
            <v>128</v>
          </cell>
          <cell r="F206" t="str">
            <v>A</v>
          </cell>
        </row>
        <row r="207">
          <cell r="B207" t="str">
            <v>STT43</v>
          </cell>
          <cell r="C207" t="str">
            <v>KHOA</v>
          </cell>
          <cell r="D207" t="str">
            <v>ID</v>
          </cell>
          <cell r="E207" t="str">
            <v>STT35</v>
          </cell>
          <cell r="F207" t="str">
            <v>MoRong</v>
          </cell>
        </row>
        <row r="208">
          <cell r="B208">
            <v>2</v>
          </cell>
          <cell r="C208" t="str">
            <v>08.YHCT</v>
          </cell>
          <cell r="D208">
            <v>6747</v>
          </cell>
          <cell r="E208">
            <v>269</v>
          </cell>
          <cell r="F208" t="str">
            <v>A</v>
          </cell>
        </row>
        <row r="209">
          <cell r="B209">
            <v>3</v>
          </cell>
          <cell r="C209" t="str">
            <v>08.YHCT</v>
          </cell>
          <cell r="D209">
            <v>6748</v>
          </cell>
          <cell r="E209">
            <v>296</v>
          </cell>
          <cell r="F209" t="str">
            <v>A</v>
          </cell>
        </row>
        <row r="210">
          <cell r="B210">
            <v>5</v>
          </cell>
          <cell r="C210" t="str">
            <v>08.YHCT</v>
          </cell>
          <cell r="D210">
            <v>6750</v>
          </cell>
          <cell r="E210">
            <v>257</v>
          </cell>
          <cell r="F210" t="str">
            <v>A</v>
          </cell>
        </row>
        <row r="211">
          <cell r="B211">
            <v>6</v>
          </cell>
          <cell r="C211" t="str">
            <v>08.YHCT</v>
          </cell>
          <cell r="D211">
            <v>6751</v>
          </cell>
          <cell r="E211">
            <v>297</v>
          </cell>
          <cell r="F211" t="str">
            <v>A</v>
          </cell>
        </row>
        <row r="212">
          <cell r="B212">
            <v>9</v>
          </cell>
          <cell r="C212" t="str">
            <v>08.YHCT</v>
          </cell>
          <cell r="D212">
            <v>6754</v>
          </cell>
          <cell r="E212">
            <v>255</v>
          </cell>
          <cell r="F212" t="str">
            <v>A</v>
          </cell>
        </row>
        <row r="213">
          <cell r="B213">
            <v>10</v>
          </cell>
          <cell r="C213" t="str">
            <v>08.YHCT</v>
          </cell>
          <cell r="D213">
            <v>6755</v>
          </cell>
          <cell r="E213">
            <v>253</v>
          </cell>
          <cell r="F213" t="str">
            <v>A</v>
          </cell>
        </row>
        <row r="214">
          <cell r="B214">
            <v>22</v>
          </cell>
          <cell r="C214" t="str">
            <v>08.YHCT</v>
          </cell>
          <cell r="D214">
            <v>6767</v>
          </cell>
          <cell r="E214">
            <v>281</v>
          </cell>
          <cell r="F214" t="str">
            <v>A</v>
          </cell>
        </row>
        <row r="215">
          <cell r="B215">
            <v>25</v>
          </cell>
          <cell r="C215" t="str">
            <v>08.YHCT</v>
          </cell>
          <cell r="D215">
            <v>6770</v>
          </cell>
          <cell r="E215">
            <v>256</v>
          </cell>
          <cell r="F215" t="str">
            <v>A</v>
          </cell>
        </row>
        <row r="216">
          <cell r="B216">
            <v>26</v>
          </cell>
          <cell r="C216" t="str">
            <v>08.YHCT</v>
          </cell>
          <cell r="D216">
            <v>6771</v>
          </cell>
          <cell r="E216">
            <v>252</v>
          </cell>
          <cell r="F216" t="str">
            <v>A</v>
          </cell>
        </row>
        <row r="217">
          <cell r="B217">
            <v>27</v>
          </cell>
          <cell r="C217" t="str">
            <v>08.YHCT</v>
          </cell>
          <cell r="D217">
            <v>6772</v>
          </cell>
          <cell r="E217">
            <v>254</v>
          </cell>
          <cell r="F217" t="str">
            <v>A</v>
          </cell>
        </row>
        <row r="218">
          <cell r="B218">
            <v>28</v>
          </cell>
          <cell r="C218" t="str">
            <v>08.YHCT</v>
          </cell>
          <cell r="D218">
            <v>6773</v>
          </cell>
          <cell r="E218">
            <v>298</v>
          </cell>
          <cell r="F218" t="str">
            <v>A</v>
          </cell>
        </row>
        <row r="219">
          <cell r="B219">
            <v>391</v>
          </cell>
          <cell r="C219" t="str">
            <v>08.YHCT</v>
          </cell>
          <cell r="D219">
            <v>7145</v>
          </cell>
          <cell r="E219">
            <v>290</v>
          </cell>
          <cell r="F219" t="str">
            <v>A</v>
          </cell>
        </row>
        <row r="220">
          <cell r="B220">
            <v>406</v>
          </cell>
          <cell r="C220" t="str">
            <v>08.YHCT</v>
          </cell>
          <cell r="D220">
            <v>7160</v>
          </cell>
          <cell r="E220">
            <v>291</v>
          </cell>
          <cell r="F220" t="str">
            <v>A</v>
          </cell>
        </row>
        <row r="221">
          <cell r="B221">
            <v>408</v>
          </cell>
          <cell r="C221" t="str">
            <v>08.YHCT</v>
          </cell>
          <cell r="D221">
            <v>7162</v>
          </cell>
          <cell r="E221">
            <v>284</v>
          </cell>
          <cell r="F221" t="str">
            <v>A</v>
          </cell>
        </row>
        <row r="222">
          <cell r="B222">
            <v>414</v>
          </cell>
          <cell r="C222" t="str">
            <v>08.YHCT</v>
          </cell>
          <cell r="D222">
            <v>7168</v>
          </cell>
          <cell r="E222">
            <v>289</v>
          </cell>
          <cell r="F222" t="str">
            <v>A</v>
          </cell>
        </row>
        <row r="223">
          <cell r="B223">
            <v>428</v>
          </cell>
          <cell r="C223" t="str">
            <v>08.YHCT</v>
          </cell>
          <cell r="D223">
            <v>7182</v>
          </cell>
          <cell r="E223">
            <v>292</v>
          </cell>
          <cell r="F223" t="str">
            <v>A</v>
          </cell>
        </row>
        <row r="224">
          <cell r="B224">
            <v>430</v>
          </cell>
          <cell r="C224" t="str">
            <v>08.YHCT</v>
          </cell>
          <cell r="D224">
            <v>7184</v>
          </cell>
          <cell r="E224">
            <v>285</v>
          </cell>
          <cell r="F224" t="str">
            <v>A</v>
          </cell>
        </row>
        <row r="225">
          <cell r="B225">
            <v>431</v>
          </cell>
          <cell r="C225" t="str">
            <v>08.YHCT</v>
          </cell>
          <cell r="D225">
            <v>7185</v>
          </cell>
          <cell r="E225">
            <v>293</v>
          </cell>
          <cell r="F225" t="str">
            <v>A</v>
          </cell>
        </row>
        <row r="226">
          <cell r="B226">
            <v>432</v>
          </cell>
          <cell r="C226" t="str">
            <v>08.YHCT</v>
          </cell>
          <cell r="D226">
            <v>7186</v>
          </cell>
          <cell r="E226">
            <v>288</v>
          </cell>
          <cell r="F226" t="str">
            <v>A</v>
          </cell>
        </row>
        <row r="227">
          <cell r="B227" t="str">
            <v>STT43</v>
          </cell>
          <cell r="C227" t="str">
            <v>KHOA</v>
          </cell>
          <cell r="D227" t="str">
            <v>ID</v>
          </cell>
          <cell r="E227" t="str">
            <v>STT35</v>
          </cell>
          <cell r="F227" t="str">
            <v>MoRong</v>
          </cell>
        </row>
        <row r="228">
          <cell r="B228">
            <v>6</v>
          </cell>
          <cell r="C228" t="str">
            <v>09.GAYME</v>
          </cell>
          <cell r="D228">
            <v>7249</v>
          </cell>
          <cell r="E228">
            <v>9</v>
          </cell>
          <cell r="F228" t="str">
            <v>A</v>
          </cell>
        </row>
        <row r="229">
          <cell r="B229">
            <v>7</v>
          </cell>
          <cell r="C229" t="str">
            <v>09.GAYME</v>
          </cell>
          <cell r="D229">
            <v>7250</v>
          </cell>
          <cell r="E229">
            <v>59</v>
          </cell>
          <cell r="F229" t="str">
            <v>A</v>
          </cell>
        </row>
        <row r="230">
          <cell r="B230">
            <v>8</v>
          </cell>
          <cell r="C230" t="str">
            <v>09.GAYME</v>
          </cell>
          <cell r="D230">
            <v>7251</v>
          </cell>
          <cell r="E230">
            <v>10</v>
          </cell>
          <cell r="F230" t="str">
            <v>A</v>
          </cell>
        </row>
        <row r="231">
          <cell r="B231">
            <v>10</v>
          </cell>
          <cell r="C231" t="str">
            <v>09.GAYME</v>
          </cell>
          <cell r="D231">
            <v>7253</v>
          </cell>
          <cell r="E231">
            <v>11</v>
          </cell>
          <cell r="F231" t="str">
            <v>A</v>
          </cell>
        </row>
        <row r="232">
          <cell r="B232">
            <v>11</v>
          </cell>
          <cell r="C232" t="str">
            <v>09.GAYME</v>
          </cell>
          <cell r="D232">
            <v>7254</v>
          </cell>
          <cell r="E232">
            <v>385</v>
          </cell>
          <cell r="F232" t="str">
            <v>A</v>
          </cell>
        </row>
        <row r="233">
          <cell r="B233">
            <v>13</v>
          </cell>
          <cell r="C233" t="str">
            <v>09.GAYME</v>
          </cell>
          <cell r="D233">
            <v>7256</v>
          </cell>
          <cell r="E233">
            <v>388</v>
          </cell>
          <cell r="F233" t="str">
            <v>A</v>
          </cell>
        </row>
        <row r="234">
          <cell r="B234">
            <v>20</v>
          </cell>
          <cell r="C234" t="str">
            <v>09.GAYME</v>
          </cell>
          <cell r="D234">
            <v>7263</v>
          </cell>
          <cell r="E234">
            <v>400</v>
          </cell>
          <cell r="F234" t="str">
            <v>A</v>
          </cell>
        </row>
        <row r="235">
          <cell r="B235">
            <v>21</v>
          </cell>
          <cell r="C235" t="str">
            <v>09.GAYME</v>
          </cell>
          <cell r="D235">
            <v>7264</v>
          </cell>
          <cell r="E235">
            <v>401</v>
          </cell>
          <cell r="F235" t="str">
            <v>A</v>
          </cell>
        </row>
        <row r="236">
          <cell r="B236">
            <v>22</v>
          </cell>
          <cell r="C236" t="str">
            <v>09.GAYME</v>
          </cell>
          <cell r="D236">
            <v>7265</v>
          </cell>
          <cell r="E236">
            <v>356</v>
          </cell>
          <cell r="F236" t="str">
            <v>A</v>
          </cell>
        </row>
        <row r="237">
          <cell r="B237">
            <v>32</v>
          </cell>
          <cell r="C237" t="str">
            <v>09.GAYME</v>
          </cell>
          <cell r="D237">
            <v>7275</v>
          </cell>
          <cell r="E237">
            <v>406</v>
          </cell>
          <cell r="F237" t="str">
            <v>A</v>
          </cell>
        </row>
        <row r="238">
          <cell r="B238">
            <v>37</v>
          </cell>
          <cell r="C238" t="str">
            <v>09.GAYME</v>
          </cell>
          <cell r="D238">
            <v>7280</v>
          </cell>
          <cell r="E238">
            <v>34</v>
          </cell>
          <cell r="F238" t="str">
            <v>A</v>
          </cell>
        </row>
        <row r="239">
          <cell r="B239">
            <v>60</v>
          </cell>
          <cell r="C239" t="str">
            <v>09.GAYME</v>
          </cell>
          <cell r="D239">
            <v>7303</v>
          </cell>
          <cell r="E239">
            <v>413</v>
          </cell>
          <cell r="F239" t="str">
            <v>Tách từ 413</v>
          </cell>
        </row>
        <row r="240">
          <cell r="B240">
            <v>97</v>
          </cell>
          <cell r="C240" t="str">
            <v>09.GAYME</v>
          </cell>
          <cell r="D240">
            <v>7340</v>
          </cell>
          <cell r="E240">
            <v>16</v>
          </cell>
          <cell r="F240" t="str">
            <v>Tách từ 016</v>
          </cell>
        </row>
        <row r="241">
          <cell r="B241">
            <v>98</v>
          </cell>
          <cell r="C241" t="str">
            <v>09.GAYME</v>
          </cell>
          <cell r="D241">
            <v>7341</v>
          </cell>
          <cell r="E241">
            <v>426</v>
          </cell>
          <cell r="F241" t="str">
            <v>A</v>
          </cell>
        </row>
        <row r="242">
          <cell r="B242">
            <v>120</v>
          </cell>
          <cell r="C242" t="str">
            <v>09.GAYME</v>
          </cell>
          <cell r="D242">
            <v>7363</v>
          </cell>
          <cell r="E242">
            <v>36</v>
          </cell>
          <cell r="F242" t="str">
            <v>A</v>
          </cell>
        </row>
        <row r="243">
          <cell r="B243">
            <v>123</v>
          </cell>
          <cell r="C243" t="str">
            <v>09.GAYME</v>
          </cell>
          <cell r="D243">
            <v>7366</v>
          </cell>
          <cell r="E243">
            <v>37</v>
          </cell>
          <cell r="F243" t="str">
            <v>A</v>
          </cell>
        </row>
        <row r="244">
          <cell r="B244">
            <v>127</v>
          </cell>
          <cell r="C244" t="str">
            <v>09.GAYME</v>
          </cell>
          <cell r="D244">
            <v>7370</v>
          </cell>
          <cell r="E244">
            <v>436</v>
          </cell>
          <cell r="F244" t="str">
            <v>A</v>
          </cell>
        </row>
        <row r="245">
          <cell r="B245">
            <v>133</v>
          </cell>
          <cell r="C245" t="str">
            <v>09.GAYME</v>
          </cell>
          <cell r="D245">
            <v>7376</v>
          </cell>
          <cell r="E245">
            <v>437</v>
          </cell>
          <cell r="F245" t="str">
            <v>A</v>
          </cell>
        </row>
        <row r="246">
          <cell r="B246">
            <v>142</v>
          </cell>
          <cell r="C246" t="str">
            <v>09.GAYME</v>
          </cell>
          <cell r="D246">
            <v>7385</v>
          </cell>
          <cell r="E246">
            <v>88</v>
          </cell>
          <cell r="F246" t="str">
            <v>A</v>
          </cell>
        </row>
        <row r="247">
          <cell r="B247">
            <v>146</v>
          </cell>
          <cell r="C247" t="str">
            <v>09.GAYME</v>
          </cell>
          <cell r="D247">
            <v>7389</v>
          </cell>
          <cell r="E247">
            <v>443</v>
          </cell>
          <cell r="F247" t="str">
            <v>Tách từ 443</v>
          </cell>
        </row>
        <row r="248">
          <cell r="B248">
            <v>147</v>
          </cell>
          <cell r="C248" t="str">
            <v>09.GAYME</v>
          </cell>
          <cell r="D248">
            <v>7390</v>
          </cell>
          <cell r="E248">
            <v>90</v>
          </cell>
          <cell r="F248" t="str">
            <v>A</v>
          </cell>
        </row>
        <row r="249">
          <cell r="B249">
            <v>150</v>
          </cell>
          <cell r="C249" t="str">
            <v>09.GAYME</v>
          </cell>
          <cell r="D249">
            <v>7393</v>
          </cell>
          <cell r="E249">
            <v>122</v>
          </cell>
          <cell r="F249" t="str">
            <v>A</v>
          </cell>
        </row>
        <row r="250">
          <cell r="B250">
            <v>168</v>
          </cell>
          <cell r="C250" t="str">
            <v>09.GAYME</v>
          </cell>
          <cell r="D250">
            <v>7411</v>
          </cell>
          <cell r="E250">
            <v>471</v>
          </cell>
          <cell r="F250" t="str">
            <v>A</v>
          </cell>
        </row>
        <row r="251">
          <cell r="B251">
            <v>176</v>
          </cell>
          <cell r="C251" t="str">
            <v>09.GAYME</v>
          </cell>
          <cell r="D251">
            <v>7419</v>
          </cell>
          <cell r="E251">
            <v>475</v>
          </cell>
          <cell r="F251" t="str">
            <v>A</v>
          </cell>
        </row>
        <row r="252">
          <cell r="B252">
            <v>177</v>
          </cell>
          <cell r="C252" t="str">
            <v>09.GAYME</v>
          </cell>
          <cell r="D252">
            <v>7420</v>
          </cell>
          <cell r="E252">
            <v>61</v>
          </cell>
          <cell r="F252" t="str">
            <v>A</v>
          </cell>
        </row>
        <row r="253">
          <cell r="B253">
            <v>183</v>
          </cell>
          <cell r="C253" t="str">
            <v>09.GAYME</v>
          </cell>
          <cell r="D253">
            <v>7426</v>
          </cell>
          <cell r="E253">
            <v>63</v>
          </cell>
          <cell r="F253" t="str">
            <v>A</v>
          </cell>
        </row>
        <row r="254">
          <cell r="B254">
            <v>184</v>
          </cell>
          <cell r="C254" t="str">
            <v>09.GAYME</v>
          </cell>
          <cell r="D254">
            <v>7427</v>
          </cell>
          <cell r="E254">
            <v>65</v>
          </cell>
          <cell r="F254" t="str">
            <v>A</v>
          </cell>
        </row>
        <row r="255">
          <cell r="B255">
            <v>185</v>
          </cell>
          <cell r="C255" t="str">
            <v>09.GAYME</v>
          </cell>
          <cell r="D255">
            <v>7428</v>
          </cell>
          <cell r="E255">
            <v>69</v>
          </cell>
          <cell r="F255" t="str">
            <v>A</v>
          </cell>
        </row>
        <row r="256">
          <cell r="B256">
            <v>186</v>
          </cell>
          <cell r="C256" t="str">
            <v>09.GAYME</v>
          </cell>
          <cell r="D256">
            <v>7429</v>
          </cell>
          <cell r="E256">
            <v>70</v>
          </cell>
          <cell r="F256" t="str">
            <v>A</v>
          </cell>
        </row>
        <row r="257">
          <cell r="B257">
            <v>194</v>
          </cell>
          <cell r="C257" t="str">
            <v>09.GAYME</v>
          </cell>
          <cell r="D257">
            <v>7437</v>
          </cell>
          <cell r="E257">
            <v>480</v>
          </cell>
          <cell r="F257" t="str">
            <v>A</v>
          </cell>
        </row>
        <row r="258">
          <cell r="B258">
            <v>196</v>
          </cell>
          <cell r="C258" t="str">
            <v>09.GAYME</v>
          </cell>
          <cell r="D258">
            <v>7439</v>
          </cell>
          <cell r="E258">
            <v>482</v>
          </cell>
          <cell r="F258" t="str">
            <v>A</v>
          </cell>
        </row>
        <row r="259">
          <cell r="B259">
            <v>200</v>
          </cell>
          <cell r="C259" t="str">
            <v>09.GAYME</v>
          </cell>
          <cell r="D259">
            <v>7443</v>
          </cell>
          <cell r="E259">
            <v>487</v>
          </cell>
          <cell r="F259" t="str">
            <v>A</v>
          </cell>
        </row>
        <row r="260">
          <cell r="B260">
            <v>201</v>
          </cell>
          <cell r="C260" t="str">
            <v>09.GAYME</v>
          </cell>
          <cell r="D260">
            <v>7444</v>
          </cell>
          <cell r="E260">
            <v>488</v>
          </cell>
          <cell r="F260" t="str">
            <v>A</v>
          </cell>
        </row>
        <row r="261">
          <cell r="B261">
            <v>204</v>
          </cell>
          <cell r="C261" t="str">
            <v>09.GAYME</v>
          </cell>
          <cell r="D261">
            <v>7447</v>
          </cell>
          <cell r="E261">
            <v>493</v>
          </cell>
          <cell r="F261" t="str">
            <v>A</v>
          </cell>
        </row>
        <row r="262">
          <cell r="B262" t="str">
            <v>STT43</v>
          </cell>
          <cell r="C262" t="str">
            <v>KHOA</v>
          </cell>
          <cell r="D262" t="str">
            <v>ID</v>
          </cell>
          <cell r="E262" t="str">
            <v>STT35</v>
          </cell>
          <cell r="F262" t="str">
            <v>MoRong</v>
          </cell>
        </row>
        <row r="263">
          <cell r="B263">
            <v>152</v>
          </cell>
          <cell r="C263" t="str">
            <v>10.NGOAI</v>
          </cell>
          <cell r="D263">
            <v>12207</v>
          </cell>
          <cell r="E263">
            <v>46</v>
          </cell>
          <cell r="F263" t="str">
            <v>A</v>
          </cell>
        </row>
        <row r="264">
          <cell r="B264">
            <v>164</v>
          </cell>
          <cell r="C264" t="str">
            <v>10.NGOAI</v>
          </cell>
          <cell r="D264">
            <v>12219</v>
          </cell>
          <cell r="E264">
            <v>129</v>
          </cell>
          <cell r="F264" t="str">
            <v>A</v>
          </cell>
        </row>
        <row r="265">
          <cell r="B265">
            <v>356</v>
          </cell>
          <cell r="C265" t="str">
            <v>10.NGOAI</v>
          </cell>
          <cell r="D265">
            <v>12427</v>
          </cell>
          <cell r="E265">
            <v>108</v>
          </cell>
          <cell r="F265" t="str">
            <v>Tách từ 108</v>
          </cell>
        </row>
        <row r="266">
          <cell r="B266">
            <v>357</v>
          </cell>
          <cell r="C266" t="str">
            <v>10.NGOAI</v>
          </cell>
          <cell r="D266">
            <v>12428</v>
          </cell>
          <cell r="E266">
            <v>105</v>
          </cell>
          <cell r="F266" t="str">
            <v>Tách từ 105</v>
          </cell>
        </row>
        <row r="267">
          <cell r="B267">
            <v>359</v>
          </cell>
          <cell r="C267" t="str">
            <v>10.NGOAI</v>
          </cell>
          <cell r="D267">
            <v>12430</v>
          </cell>
          <cell r="E267">
            <v>107</v>
          </cell>
          <cell r="F267" t="str">
            <v>A</v>
          </cell>
        </row>
        <row r="268">
          <cell r="B268">
            <v>410</v>
          </cell>
          <cell r="C268" t="str">
            <v>10.NGOAI</v>
          </cell>
          <cell r="D268">
            <v>12483</v>
          </cell>
          <cell r="E268">
            <v>201</v>
          </cell>
          <cell r="F268" t="str">
            <v>Tách từ 201</v>
          </cell>
        </row>
        <row r="269">
          <cell r="B269">
            <v>411</v>
          </cell>
          <cell r="C269" t="str">
            <v>10.NGOAI</v>
          </cell>
          <cell r="D269">
            <v>12484</v>
          </cell>
          <cell r="E269">
            <v>202</v>
          </cell>
          <cell r="F269" t="str">
            <v>A</v>
          </cell>
        </row>
        <row r="270">
          <cell r="B270">
            <v>996</v>
          </cell>
          <cell r="C270" t="str">
            <v>10.NGOAI</v>
          </cell>
          <cell r="D270">
            <v>13158</v>
          </cell>
          <cell r="E270">
            <v>137</v>
          </cell>
          <cell r="F270" t="str">
            <v>Tách từ 137</v>
          </cell>
        </row>
        <row r="271">
          <cell r="B271">
            <v>1032</v>
          </cell>
          <cell r="C271" t="str">
            <v>10.NGOAI</v>
          </cell>
          <cell r="D271">
            <v>13228</v>
          </cell>
          <cell r="E271">
            <v>148</v>
          </cell>
          <cell r="F271" t="str">
            <v>A</v>
          </cell>
        </row>
        <row r="272">
          <cell r="B272" t="str">
            <v>STT43</v>
          </cell>
          <cell r="C272" t="str">
            <v>KHOA</v>
          </cell>
          <cell r="D272" t="str">
            <v>ID</v>
          </cell>
          <cell r="E272" t="str">
            <v>STT35</v>
          </cell>
          <cell r="F272" t="str">
            <v>MoRong</v>
          </cell>
        </row>
        <row r="273">
          <cell r="B273">
            <v>4</v>
          </cell>
          <cell r="C273" t="str">
            <v>11.BONG</v>
          </cell>
          <cell r="D273">
            <v>13337</v>
          </cell>
          <cell r="E273">
            <v>464</v>
          </cell>
          <cell r="F273" t="str">
            <v>A</v>
          </cell>
        </row>
        <row r="274">
          <cell r="B274">
            <v>5</v>
          </cell>
          <cell r="C274" t="str">
            <v>11.BONG</v>
          </cell>
          <cell r="D274">
            <v>13338</v>
          </cell>
          <cell r="E274">
            <v>462</v>
          </cell>
          <cell r="F274" t="str">
            <v>A</v>
          </cell>
        </row>
        <row r="275">
          <cell r="B275">
            <v>10</v>
          </cell>
          <cell r="C275" t="str">
            <v>11.BONG</v>
          </cell>
          <cell r="D275">
            <v>13343</v>
          </cell>
          <cell r="E275">
            <v>463</v>
          </cell>
          <cell r="F275" t="str">
            <v>A</v>
          </cell>
        </row>
        <row r="276">
          <cell r="B276">
            <v>12</v>
          </cell>
          <cell r="C276" t="str">
            <v>11.BONG</v>
          </cell>
          <cell r="D276">
            <v>13345</v>
          </cell>
          <cell r="E276">
            <v>244</v>
          </cell>
          <cell r="F276" t="str">
            <v>A</v>
          </cell>
        </row>
        <row r="277">
          <cell r="B277">
            <v>15</v>
          </cell>
          <cell r="C277" t="str">
            <v>11.BONG</v>
          </cell>
          <cell r="D277">
            <v>13349</v>
          </cell>
          <cell r="E277">
            <v>445</v>
          </cell>
          <cell r="F277" t="str">
            <v>A</v>
          </cell>
        </row>
        <row r="278">
          <cell r="B278">
            <v>16</v>
          </cell>
          <cell r="C278" t="str">
            <v>11.BONG</v>
          </cell>
          <cell r="D278">
            <v>13350</v>
          </cell>
          <cell r="E278">
            <v>421</v>
          </cell>
          <cell r="F278" t="str">
            <v>A</v>
          </cell>
        </row>
        <row r="279">
          <cell r="B279">
            <v>77</v>
          </cell>
          <cell r="C279" t="str">
            <v>11.BONG</v>
          </cell>
          <cell r="D279">
            <v>13412</v>
          </cell>
          <cell r="E279">
            <v>249</v>
          </cell>
          <cell r="F279" t="str">
            <v>A</v>
          </cell>
        </row>
        <row r="280">
          <cell r="B280">
            <v>79</v>
          </cell>
          <cell r="C280" t="str">
            <v>11.BONG</v>
          </cell>
          <cell r="D280">
            <v>13414</v>
          </cell>
          <cell r="E280">
            <v>452</v>
          </cell>
          <cell r="F280" t="str">
            <v>A</v>
          </cell>
        </row>
        <row r="281">
          <cell r="B281">
            <v>80</v>
          </cell>
          <cell r="C281" t="str">
            <v>11.BONG</v>
          </cell>
          <cell r="D281">
            <v>13415</v>
          </cell>
          <cell r="E281">
            <v>499</v>
          </cell>
          <cell r="F281" t="str">
            <v>A</v>
          </cell>
        </row>
        <row r="282">
          <cell r="B282">
            <v>81</v>
          </cell>
          <cell r="C282" t="str">
            <v>11.BONG</v>
          </cell>
          <cell r="D282">
            <v>13416</v>
          </cell>
          <cell r="E282">
            <v>451</v>
          </cell>
          <cell r="F282" t="str">
            <v>A</v>
          </cell>
        </row>
        <row r="283">
          <cell r="B283">
            <v>82</v>
          </cell>
          <cell r="C283" t="str">
            <v>11.BONG</v>
          </cell>
          <cell r="D283">
            <v>13417</v>
          </cell>
          <cell r="E283">
            <v>449</v>
          </cell>
          <cell r="F283" t="str">
            <v>A</v>
          </cell>
        </row>
        <row r="284">
          <cell r="B284">
            <v>83</v>
          </cell>
          <cell r="C284" t="str">
            <v>11.BONG</v>
          </cell>
          <cell r="D284">
            <v>13418</v>
          </cell>
          <cell r="E284">
            <v>450</v>
          </cell>
          <cell r="F284" t="str">
            <v>A</v>
          </cell>
        </row>
        <row r="285">
          <cell r="B285">
            <v>89</v>
          </cell>
          <cell r="C285" t="str">
            <v>11.BONG</v>
          </cell>
          <cell r="D285">
            <v>13424</v>
          </cell>
          <cell r="E285">
            <v>407</v>
          </cell>
          <cell r="F285" t="str">
            <v>A</v>
          </cell>
        </row>
        <row r="286">
          <cell r="B286">
            <v>102</v>
          </cell>
          <cell r="C286" t="str">
            <v>11.BONG</v>
          </cell>
          <cell r="D286">
            <v>13438</v>
          </cell>
          <cell r="E286">
            <v>322</v>
          </cell>
          <cell r="F286" t="str">
            <v>A</v>
          </cell>
        </row>
        <row r="287">
          <cell r="B287">
            <v>116</v>
          </cell>
          <cell r="C287" t="str">
            <v>11.BONG</v>
          </cell>
          <cell r="D287">
            <v>13453</v>
          </cell>
          <cell r="E287">
            <v>465</v>
          </cell>
          <cell r="F287" t="str">
            <v>A</v>
          </cell>
        </row>
        <row r="288">
          <cell r="B288">
            <v>129</v>
          </cell>
          <cell r="C288" t="str">
            <v>11.BONG</v>
          </cell>
          <cell r="D288">
            <v>13467</v>
          </cell>
          <cell r="E288">
            <v>454</v>
          </cell>
          <cell r="F288" t="str">
            <v>A</v>
          </cell>
        </row>
        <row r="289">
          <cell r="B289">
            <v>131</v>
          </cell>
          <cell r="C289" t="str">
            <v>11.BONG</v>
          </cell>
          <cell r="D289">
            <v>13469</v>
          </cell>
          <cell r="E289">
            <v>408</v>
          </cell>
          <cell r="F289" t="str">
            <v>A</v>
          </cell>
        </row>
        <row r="290">
          <cell r="B290">
            <v>138</v>
          </cell>
          <cell r="C290" t="str">
            <v>11.BONG</v>
          </cell>
          <cell r="D290">
            <v>13476</v>
          </cell>
          <cell r="E290">
            <v>446</v>
          </cell>
          <cell r="F290" t="str">
            <v>A</v>
          </cell>
        </row>
        <row r="291">
          <cell r="B291">
            <v>139</v>
          </cell>
          <cell r="C291" t="str">
            <v>11.BONG</v>
          </cell>
          <cell r="D291">
            <v>13477</v>
          </cell>
          <cell r="E291">
            <v>447</v>
          </cell>
          <cell r="F291" t="str">
            <v>A</v>
          </cell>
        </row>
        <row r="292">
          <cell r="B292" t="str">
            <v>STT43</v>
          </cell>
          <cell r="C292" t="str">
            <v>KHOA</v>
          </cell>
          <cell r="D292" t="str">
            <v>ID</v>
          </cell>
          <cell r="E292" t="str">
            <v>STT35</v>
          </cell>
          <cell r="F292" t="str">
            <v>MoRong</v>
          </cell>
        </row>
        <row r="293">
          <cell r="B293">
            <v>92</v>
          </cell>
          <cell r="C293" t="str">
            <v>12.UNGBUOU</v>
          </cell>
          <cell r="D293">
            <v>13618</v>
          </cell>
          <cell r="E293">
            <v>384</v>
          </cell>
          <cell r="F293" t="str">
            <v>A</v>
          </cell>
        </row>
        <row r="294">
          <cell r="B294">
            <v>267</v>
          </cell>
          <cell r="C294" t="str">
            <v>12.UNGBUOU</v>
          </cell>
          <cell r="D294">
            <v>13802</v>
          </cell>
          <cell r="E294">
            <v>219</v>
          </cell>
          <cell r="F294" t="str">
            <v>A</v>
          </cell>
        </row>
        <row r="295">
          <cell r="B295">
            <v>268</v>
          </cell>
          <cell r="C295" t="str">
            <v>12.UNGBUOU</v>
          </cell>
          <cell r="D295">
            <v>13803</v>
          </cell>
          <cell r="E295">
            <v>220</v>
          </cell>
          <cell r="F295" t="str">
            <v>A</v>
          </cell>
        </row>
        <row r="296">
          <cell r="B296">
            <v>279</v>
          </cell>
          <cell r="C296" t="str">
            <v>12.UNGBUOU</v>
          </cell>
          <cell r="D296">
            <v>13814</v>
          </cell>
          <cell r="E296">
            <v>210</v>
          </cell>
          <cell r="F296" t="str">
            <v>A</v>
          </cell>
        </row>
        <row r="297">
          <cell r="B297">
            <v>281</v>
          </cell>
          <cell r="C297" t="str">
            <v>12.UNGBUOU</v>
          </cell>
          <cell r="D297">
            <v>13816</v>
          </cell>
          <cell r="E297">
            <v>211</v>
          </cell>
          <cell r="F297" t="str">
            <v>A</v>
          </cell>
        </row>
        <row r="298">
          <cell r="B298">
            <v>309</v>
          </cell>
          <cell r="C298" t="str">
            <v>12.UNGBUOU</v>
          </cell>
          <cell r="D298">
            <v>13844</v>
          </cell>
          <cell r="E298">
            <v>206</v>
          </cell>
          <cell r="F298" t="str">
            <v>A</v>
          </cell>
        </row>
        <row r="299">
          <cell r="B299">
            <v>322</v>
          </cell>
          <cell r="C299" t="str">
            <v>12.UNGBUOU</v>
          </cell>
          <cell r="D299">
            <v>13858</v>
          </cell>
          <cell r="E299">
            <v>150</v>
          </cell>
          <cell r="F299" t="str">
            <v>A</v>
          </cell>
        </row>
        <row r="300">
          <cell r="B300" t="str">
            <v>STT43</v>
          </cell>
          <cell r="C300" t="str">
            <v>KHOA</v>
          </cell>
          <cell r="D300" t="str">
            <v>ID</v>
          </cell>
          <cell r="E300" t="str">
            <v>STT35</v>
          </cell>
          <cell r="F300" t="str">
            <v>MoRong</v>
          </cell>
        </row>
        <row r="301">
          <cell r="B301">
            <v>21</v>
          </cell>
          <cell r="C301" t="str">
            <v>13.SAN</v>
          </cell>
          <cell r="D301">
            <v>14205</v>
          </cell>
          <cell r="E301">
            <v>221</v>
          </cell>
          <cell r="F301" t="str">
            <v>A</v>
          </cell>
        </row>
        <row r="302">
          <cell r="B302">
            <v>23</v>
          </cell>
          <cell r="C302" t="str">
            <v>13.SAN</v>
          </cell>
          <cell r="D302">
            <v>14207</v>
          </cell>
          <cell r="E302">
            <v>222</v>
          </cell>
          <cell r="F302" t="str">
            <v>A</v>
          </cell>
        </row>
        <row r="303">
          <cell r="B303">
            <v>30</v>
          </cell>
          <cell r="C303" t="str">
            <v>13.SAN</v>
          </cell>
          <cell r="D303">
            <v>14214</v>
          </cell>
          <cell r="E303">
            <v>213</v>
          </cell>
          <cell r="F303" t="str">
            <v>A</v>
          </cell>
        </row>
        <row r="304">
          <cell r="B304">
            <v>33</v>
          </cell>
          <cell r="C304" t="str">
            <v>13.SAN</v>
          </cell>
          <cell r="D304">
            <v>14217</v>
          </cell>
          <cell r="E304">
            <v>224</v>
          </cell>
          <cell r="F304" t="str">
            <v>A</v>
          </cell>
        </row>
        <row r="305">
          <cell r="B305">
            <v>34</v>
          </cell>
          <cell r="C305" t="str">
            <v>13.SAN</v>
          </cell>
          <cell r="D305">
            <v>14218</v>
          </cell>
          <cell r="E305">
            <v>225</v>
          </cell>
          <cell r="F305" t="str">
            <v>A</v>
          </cell>
        </row>
        <row r="306">
          <cell r="B306">
            <v>35</v>
          </cell>
          <cell r="C306" t="str">
            <v>13.SAN</v>
          </cell>
          <cell r="D306">
            <v>14219</v>
          </cell>
          <cell r="E306">
            <v>226</v>
          </cell>
          <cell r="F306" t="str">
            <v>A</v>
          </cell>
        </row>
        <row r="307">
          <cell r="B307">
            <v>36</v>
          </cell>
          <cell r="C307" t="str">
            <v>13.SAN</v>
          </cell>
          <cell r="D307">
            <v>14220</v>
          </cell>
          <cell r="E307">
            <v>227</v>
          </cell>
          <cell r="F307" t="str">
            <v>A</v>
          </cell>
        </row>
        <row r="308">
          <cell r="B308">
            <v>37</v>
          </cell>
          <cell r="C308" t="str">
            <v>13.SAN</v>
          </cell>
          <cell r="D308">
            <v>14221</v>
          </cell>
          <cell r="E308">
            <v>228</v>
          </cell>
          <cell r="F308" t="str">
            <v>A</v>
          </cell>
        </row>
        <row r="309">
          <cell r="B309">
            <v>38</v>
          </cell>
          <cell r="C309" t="str">
            <v>13.SAN</v>
          </cell>
          <cell r="D309">
            <v>14222</v>
          </cell>
          <cell r="E309">
            <v>233</v>
          </cell>
          <cell r="F309" t="str">
            <v>A</v>
          </cell>
        </row>
        <row r="310">
          <cell r="B310">
            <v>40</v>
          </cell>
          <cell r="C310" t="str">
            <v>13.SAN</v>
          </cell>
          <cell r="D310">
            <v>14224</v>
          </cell>
          <cell r="E310">
            <v>229</v>
          </cell>
          <cell r="F310" t="str">
            <v>A</v>
          </cell>
        </row>
        <row r="311">
          <cell r="B311">
            <v>41</v>
          </cell>
          <cell r="C311" t="str">
            <v>13.SAN</v>
          </cell>
          <cell r="D311">
            <v>14225</v>
          </cell>
          <cell r="E311">
            <v>230</v>
          </cell>
          <cell r="F311" t="str">
            <v>A</v>
          </cell>
        </row>
        <row r="312">
          <cell r="B312">
            <v>53</v>
          </cell>
          <cell r="C312" t="str">
            <v>13.SAN</v>
          </cell>
          <cell r="D312">
            <v>14238</v>
          </cell>
          <cell r="E312">
            <v>214</v>
          </cell>
          <cell r="F312" t="str">
            <v>A</v>
          </cell>
        </row>
        <row r="313">
          <cell r="B313">
            <v>54</v>
          </cell>
          <cell r="C313" t="str">
            <v>13.SAN</v>
          </cell>
          <cell r="D313">
            <v>14239</v>
          </cell>
          <cell r="E313">
            <v>208</v>
          </cell>
          <cell r="F313" t="str">
            <v>Tách từ 208</v>
          </cell>
        </row>
        <row r="314">
          <cell r="B314">
            <v>144</v>
          </cell>
          <cell r="C314" t="str">
            <v>13.SAN</v>
          </cell>
          <cell r="D314">
            <v>14335</v>
          </cell>
          <cell r="E314">
            <v>210</v>
          </cell>
          <cell r="F314" t="str">
            <v>Tách từ 210</v>
          </cell>
        </row>
        <row r="315">
          <cell r="B315">
            <v>151</v>
          </cell>
          <cell r="C315" t="str">
            <v>13.SAN</v>
          </cell>
          <cell r="D315">
            <v>14342</v>
          </cell>
          <cell r="E315">
            <v>207</v>
          </cell>
          <cell r="F315" t="str">
            <v>Tách từ 207</v>
          </cell>
        </row>
        <row r="316">
          <cell r="B316">
            <v>152</v>
          </cell>
          <cell r="C316" t="str">
            <v>13.SAN</v>
          </cell>
          <cell r="D316">
            <v>14343</v>
          </cell>
          <cell r="E316">
            <v>206</v>
          </cell>
          <cell r="F316" t="str">
            <v>Tách từ 206</v>
          </cell>
        </row>
        <row r="317">
          <cell r="B317">
            <v>159</v>
          </cell>
          <cell r="C317" t="str">
            <v>13.SAN</v>
          </cell>
          <cell r="D317">
            <v>14350</v>
          </cell>
          <cell r="E317">
            <v>217</v>
          </cell>
          <cell r="F317" t="str">
            <v>Tách từ 217</v>
          </cell>
        </row>
        <row r="318">
          <cell r="B318">
            <v>160</v>
          </cell>
          <cell r="C318" t="str">
            <v>13.SAN</v>
          </cell>
          <cell r="D318">
            <v>14351</v>
          </cell>
          <cell r="E318">
            <v>218</v>
          </cell>
          <cell r="F318" t="str">
            <v>Tách từ 218</v>
          </cell>
        </row>
        <row r="319">
          <cell r="B319">
            <v>161</v>
          </cell>
          <cell r="C319" t="str">
            <v>13.SAN</v>
          </cell>
          <cell r="D319">
            <v>14352</v>
          </cell>
          <cell r="E319">
            <v>397</v>
          </cell>
          <cell r="F319" t="str">
            <v>Tách từ 397</v>
          </cell>
        </row>
        <row r="320">
          <cell r="B320">
            <v>165</v>
          </cell>
          <cell r="C320" t="str">
            <v>13.SAN</v>
          </cell>
          <cell r="D320">
            <v>14356</v>
          </cell>
          <cell r="E320">
            <v>215</v>
          </cell>
          <cell r="F320" t="str">
            <v>A</v>
          </cell>
        </row>
        <row r="321">
          <cell r="B321">
            <v>167</v>
          </cell>
          <cell r="C321" t="str">
            <v>13.SAN</v>
          </cell>
          <cell r="D321">
            <v>14358</v>
          </cell>
          <cell r="E321">
            <v>216</v>
          </cell>
          <cell r="F321" t="str">
            <v>A</v>
          </cell>
        </row>
        <row r="322">
          <cell r="B322">
            <v>194</v>
          </cell>
          <cell r="C322" t="str">
            <v>13.SAN</v>
          </cell>
          <cell r="D322">
            <v>14387</v>
          </cell>
          <cell r="E322">
            <v>15</v>
          </cell>
          <cell r="F322" t="str">
            <v>Tách từ 015</v>
          </cell>
        </row>
        <row r="323">
          <cell r="B323">
            <v>196</v>
          </cell>
          <cell r="C323" t="str">
            <v>13.SAN</v>
          </cell>
          <cell r="D323">
            <v>14389</v>
          </cell>
          <cell r="E323">
            <v>231</v>
          </cell>
          <cell r="F323" t="str">
            <v>A</v>
          </cell>
        </row>
        <row r="324">
          <cell r="B324">
            <v>197</v>
          </cell>
          <cell r="C324" t="str">
            <v>13.SAN</v>
          </cell>
          <cell r="D324">
            <v>14390</v>
          </cell>
          <cell r="E324">
            <v>232</v>
          </cell>
          <cell r="F324" t="str">
            <v>A</v>
          </cell>
        </row>
        <row r="325">
          <cell r="B325">
            <v>202</v>
          </cell>
          <cell r="C325" t="str">
            <v>13.SAN</v>
          </cell>
          <cell r="D325">
            <v>14395</v>
          </cell>
          <cell r="E325">
            <v>138</v>
          </cell>
          <cell r="F325" t="str">
            <v>A</v>
          </cell>
        </row>
        <row r="326">
          <cell r="B326" t="str">
            <v>STT43</v>
          </cell>
          <cell r="C326" t="str">
            <v>KHOA</v>
          </cell>
          <cell r="D326" t="str">
            <v>ID</v>
          </cell>
          <cell r="E326" t="str">
            <v>STT35</v>
          </cell>
          <cell r="F326" t="str">
            <v>MoRong</v>
          </cell>
        </row>
        <row r="327">
          <cell r="B327">
            <v>169</v>
          </cell>
          <cell r="C327" t="str">
            <v>14.MAT</v>
          </cell>
          <cell r="D327">
            <v>14682</v>
          </cell>
          <cell r="E327">
            <v>158</v>
          </cell>
          <cell r="F327" t="str">
            <v>A</v>
          </cell>
        </row>
        <row r="328">
          <cell r="B328">
            <v>171</v>
          </cell>
          <cell r="C328" t="str">
            <v>14.MAT</v>
          </cell>
          <cell r="D328">
            <v>14684</v>
          </cell>
          <cell r="E328">
            <v>163</v>
          </cell>
          <cell r="F328" t="str">
            <v>A</v>
          </cell>
        </row>
        <row r="329">
          <cell r="B329">
            <v>174</v>
          </cell>
          <cell r="C329" t="str">
            <v>14.MAT</v>
          </cell>
          <cell r="D329">
            <v>14687</v>
          </cell>
          <cell r="E329">
            <v>172</v>
          </cell>
          <cell r="F329" t="str">
            <v>A</v>
          </cell>
        </row>
        <row r="330">
          <cell r="B330">
            <v>200</v>
          </cell>
          <cell r="C330" t="str">
            <v>14.MAT</v>
          </cell>
          <cell r="D330">
            <v>14730</v>
          </cell>
          <cell r="E330">
            <v>165</v>
          </cell>
          <cell r="F330" t="str">
            <v>A</v>
          </cell>
        </row>
        <row r="331">
          <cell r="B331">
            <v>202</v>
          </cell>
          <cell r="C331" t="str">
            <v>14.MAT</v>
          </cell>
          <cell r="D331">
            <v>14732</v>
          </cell>
          <cell r="E331">
            <v>164</v>
          </cell>
          <cell r="F331" t="str">
            <v>A</v>
          </cell>
        </row>
        <row r="332">
          <cell r="B332">
            <v>203</v>
          </cell>
          <cell r="C332" t="str">
            <v>14.MAT</v>
          </cell>
          <cell r="D332">
            <v>14733</v>
          </cell>
          <cell r="E332">
            <v>154</v>
          </cell>
          <cell r="F332" t="str">
            <v>A</v>
          </cell>
        </row>
        <row r="333">
          <cell r="B333">
            <v>204</v>
          </cell>
          <cell r="C333" t="str">
            <v>14.MAT</v>
          </cell>
          <cell r="D333">
            <v>14734</v>
          </cell>
          <cell r="E333">
            <v>155</v>
          </cell>
          <cell r="F333" t="str">
            <v>A</v>
          </cell>
        </row>
        <row r="334">
          <cell r="B334">
            <v>205</v>
          </cell>
          <cell r="C334" t="str">
            <v>14.MAT</v>
          </cell>
          <cell r="D334">
            <v>14735</v>
          </cell>
          <cell r="E334">
            <v>161</v>
          </cell>
          <cell r="F334" t="str">
            <v>A</v>
          </cell>
        </row>
        <row r="335">
          <cell r="B335">
            <v>206</v>
          </cell>
          <cell r="C335" t="str">
            <v>14.MAT</v>
          </cell>
          <cell r="D335">
            <v>14736</v>
          </cell>
          <cell r="E335">
            <v>152</v>
          </cell>
          <cell r="F335" t="str">
            <v>A</v>
          </cell>
        </row>
        <row r="336">
          <cell r="B336">
            <v>207</v>
          </cell>
          <cell r="C336" t="str">
            <v>14.MAT</v>
          </cell>
          <cell r="D336">
            <v>14737</v>
          </cell>
          <cell r="E336">
            <v>157</v>
          </cell>
          <cell r="F336" t="str">
            <v>A</v>
          </cell>
        </row>
        <row r="337">
          <cell r="B337">
            <v>208</v>
          </cell>
          <cell r="C337" t="str">
            <v>14.MAT</v>
          </cell>
          <cell r="D337">
            <v>14738</v>
          </cell>
          <cell r="E337">
            <v>169</v>
          </cell>
          <cell r="F337" t="str">
            <v>A</v>
          </cell>
        </row>
        <row r="338">
          <cell r="B338">
            <v>210</v>
          </cell>
          <cell r="C338" t="str">
            <v>14.MAT</v>
          </cell>
          <cell r="D338">
            <v>14740</v>
          </cell>
          <cell r="E338">
            <v>166</v>
          </cell>
          <cell r="F338" t="str">
            <v>A</v>
          </cell>
        </row>
        <row r="339">
          <cell r="B339">
            <v>211</v>
          </cell>
          <cell r="C339" t="str">
            <v>14.MAT</v>
          </cell>
          <cell r="D339">
            <v>14741</v>
          </cell>
          <cell r="E339">
            <v>173</v>
          </cell>
          <cell r="F339" t="str">
            <v>A</v>
          </cell>
        </row>
        <row r="340">
          <cell r="B340">
            <v>212</v>
          </cell>
          <cell r="C340" t="str">
            <v>14.MAT</v>
          </cell>
          <cell r="D340">
            <v>14742</v>
          </cell>
          <cell r="E340">
            <v>153</v>
          </cell>
          <cell r="F340" t="str">
            <v>A</v>
          </cell>
        </row>
        <row r="341">
          <cell r="B341">
            <v>214</v>
          </cell>
          <cell r="C341" t="str">
            <v>14.MAT</v>
          </cell>
          <cell r="D341">
            <v>14744</v>
          </cell>
          <cell r="E341">
            <v>151</v>
          </cell>
          <cell r="F341" t="str">
            <v>A</v>
          </cell>
        </row>
        <row r="342">
          <cell r="B342">
            <v>215</v>
          </cell>
          <cell r="C342" t="str">
            <v>14.MAT</v>
          </cell>
          <cell r="D342">
            <v>14745</v>
          </cell>
          <cell r="E342">
            <v>167</v>
          </cell>
          <cell r="F342" t="str">
            <v>A</v>
          </cell>
        </row>
        <row r="343">
          <cell r="B343">
            <v>218</v>
          </cell>
          <cell r="C343" t="str">
            <v>14.MAT</v>
          </cell>
          <cell r="D343">
            <v>14748</v>
          </cell>
          <cell r="E343">
            <v>168</v>
          </cell>
          <cell r="F343" t="str">
            <v>A</v>
          </cell>
        </row>
        <row r="344">
          <cell r="B344">
            <v>222</v>
          </cell>
          <cell r="C344" t="str">
            <v>14.MAT</v>
          </cell>
          <cell r="D344">
            <v>14752</v>
          </cell>
          <cell r="E344">
            <v>170</v>
          </cell>
          <cell r="F344" t="str">
            <v>A</v>
          </cell>
        </row>
        <row r="345">
          <cell r="B345">
            <v>255</v>
          </cell>
          <cell r="C345" t="str">
            <v>14.MAT</v>
          </cell>
          <cell r="D345">
            <v>14796</v>
          </cell>
          <cell r="E345">
            <v>159</v>
          </cell>
          <cell r="F345" t="str">
            <v>A</v>
          </cell>
        </row>
        <row r="346">
          <cell r="B346">
            <v>260</v>
          </cell>
          <cell r="C346" t="str">
            <v>14.MAT</v>
          </cell>
          <cell r="D346">
            <v>14801</v>
          </cell>
          <cell r="E346">
            <v>160</v>
          </cell>
          <cell r="F346" t="str">
            <v>A không phải 14.0026</v>
          </cell>
        </row>
        <row r="347">
          <cell r="B347">
            <v>261</v>
          </cell>
          <cell r="C347" t="str">
            <v>14.MAT</v>
          </cell>
          <cell r="D347">
            <v>14802</v>
          </cell>
          <cell r="E347">
            <v>171</v>
          </cell>
          <cell r="F347" t="str">
            <v>A</v>
          </cell>
        </row>
        <row r="348">
          <cell r="B348">
            <v>290</v>
          </cell>
          <cell r="C348" t="str">
            <v>14.MAT</v>
          </cell>
          <cell r="D348">
            <v>14889</v>
          </cell>
          <cell r="E348">
            <v>478</v>
          </cell>
          <cell r="F348" t="str">
            <v>Tách từ 478</v>
          </cell>
        </row>
        <row r="349">
          <cell r="B349">
            <v>54</v>
          </cell>
          <cell r="C349" t="str">
            <v>15.TAI</v>
          </cell>
          <cell r="D349">
            <v>14951</v>
          </cell>
          <cell r="E349">
            <v>177</v>
          </cell>
          <cell r="F349" t="str">
            <v>Tách từ 177</v>
          </cell>
        </row>
        <row r="350">
          <cell r="B350" t="str">
            <v>STT43</v>
          </cell>
          <cell r="C350" t="str">
            <v>KHOA</v>
          </cell>
          <cell r="D350" t="str">
            <v>ID</v>
          </cell>
          <cell r="E350" t="str">
            <v>STT35</v>
          </cell>
          <cell r="F350" t="str">
            <v>MoRong</v>
          </cell>
        </row>
        <row r="351">
          <cell r="B351">
            <v>56</v>
          </cell>
          <cell r="C351" t="str">
            <v>15.TAI</v>
          </cell>
          <cell r="D351">
            <v>14955</v>
          </cell>
          <cell r="E351">
            <v>175</v>
          </cell>
          <cell r="F351" t="str">
            <v>A</v>
          </cell>
        </row>
        <row r="352">
          <cell r="B352">
            <v>57</v>
          </cell>
          <cell r="C352" t="str">
            <v>15.TAI</v>
          </cell>
          <cell r="D352">
            <v>14956</v>
          </cell>
          <cell r="E352">
            <v>174</v>
          </cell>
          <cell r="F352" t="str">
            <v>A</v>
          </cell>
        </row>
        <row r="353">
          <cell r="B353">
            <v>59</v>
          </cell>
          <cell r="C353" t="str">
            <v>15.TAI</v>
          </cell>
          <cell r="D353">
            <v>14958</v>
          </cell>
          <cell r="E353">
            <v>178</v>
          </cell>
          <cell r="F353" t="str">
            <v>A</v>
          </cell>
        </row>
        <row r="354">
          <cell r="B354">
            <v>141</v>
          </cell>
          <cell r="C354" t="str">
            <v>15.TAI</v>
          </cell>
          <cell r="D354">
            <v>15049</v>
          </cell>
          <cell r="E354">
            <v>196</v>
          </cell>
          <cell r="F354" t="str">
            <v>A</v>
          </cell>
        </row>
        <row r="355">
          <cell r="B355">
            <v>142</v>
          </cell>
          <cell r="C355" t="str">
            <v>15.TAI</v>
          </cell>
          <cell r="D355">
            <v>15050</v>
          </cell>
          <cell r="E355">
            <v>181</v>
          </cell>
          <cell r="F355" t="str">
            <v>A</v>
          </cell>
        </row>
        <row r="356">
          <cell r="B356">
            <v>146</v>
          </cell>
          <cell r="C356" t="str">
            <v>15.TAI</v>
          </cell>
          <cell r="D356">
            <v>15061</v>
          </cell>
          <cell r="E356">
            <v>198</v>
          </cell>
          <cell r="F356" t="str">
            <v>A</v>
          </cell>
        </row>
        <row r="357">
          <cell r="B357">
            <v>147</v>
          </cell>
          <cell r="C357" t="str">
            <v>15.TAI</v>
          </cell>
          <cell r="D357">
            <v>15062</v>
          </cell>
          <cell r="E357">
            <v>192</v>
          </cell>
          <cell r="F357" t="str">
            <v>A</v>
          </cell>
        </row>
        <row r="358">
          <cell r="B358">
            <v>212</v>
          </cell>
          <cell r="C358" t="str">
            <v>15.TAI</v>
          </cell>
          <cell r="D358">
            <v>15135</v>
          </cell>
          <cell r="E358">
            <v>195</v>
          </cell>
          <cell r="F358" t="str">
            <v>A</v>
          </cell>
        </row>
        <row r="359">
          <cell r="B359">
            <v>221</v>
          </cell>
          <cell r="C359" t="str">
            <v>15.TAI</v>
          </cell>
          <cell r="D359">
            <v>15145</v>
          </cell>
          <cell r="E359">
            <v>49</v>
          </cell>
          <cell r="F359" t="str">
            <v>A</v>
          </cell>
        </row>
        <row r="360">
          <cell r="B360">
            <v>222</v>
          </cell>
          <cell r="C360" t="str">
            <v>15.TAI</v>
          </cell>
          <cell r="D360">
            <v>15146</v>
          </cell>
          <cell r="E360">
            <v>193</v>
          </cell>
          <cell r="F360" t="str">
            <v>A</v>
          </cell>
        </row>
        <row r="361">
          <cell r="B361">
            <v>302</v>
          </cell>
          <cell r="C361" t="str">
            <v>15.TAI</v>
          </cell>
          <cell r="D361">
            <v>15266</v>
          </cell>
          <cell r="E361">
            <v>382</v>
          </cell>
          <cell r="F361" t="str">
            <v>A</v>
          </cell>
        </row>
        <row r="362">
          <cell r="B362">
            <v>303</v>
          </cell>
          <cell r="C362" t="str">
            <v>15.TAI</v>
          </cell>
          <cell r="D362">
            <v>15267</v>
          </cell>
          <cell r="E362">
            <v>466</v>
          </cell>
          <cell r="F362" t="str">
            <v>A</v>
          </cell>
        </row>
        <row r="363">
          <cell r="B363">
            <v>304</v>
          </cell>
          <cell r="C363" t="str">
            <v>15.TAI</v>
          </cell>
          <cell r="D363">
            <v>15272</v>
          </cell>
          <cell r="E363">
            <v>389</v>
          </cell>
          <cell r="F363" t="str">
            <v>A</v>
          </cell>
        </row>
        <row r="364">
          <cell r="B364" t="str">
            <v>STT43</v>
          </cell>
          <cell r="C364" t="str">
            <v>KHOA</v>
          </cell>
          <cell r="D364" t="str">
            <v>ID</v>
          </cell>
          <cell r="E364" t="str">
            <v>STT35</v>
          </cell>
          <cell r="F364" t="str">
            <v>MoRong</v>
          </cell>
        </row>
        <row r="365">
          <cell r="B365">
            <v>42</v>
          </cell>
          <cell r="C365" t="str">
            <v>16.RANG</v>
          </cell>
          <cell r="D365">
            <v>15463</v>
          </cell>
          <cell r="E365">
            <v>182</v>
          </cell>
          <cell r="F365" t="str">
            <v>Tách từ 182</v>
          </cell>
        </row>
        <row r="366">
          <cell r="B366">
            <v>221</v>
          </cell>
          <cell r="C366" t="str">
            <v>16.RANG</v>
          </cell>
          <cell r="D366">
            <v>15679</v>
          </cell>
          <cell r="E366">
            <v>190</v>
          </cell>
          <cell r="F366" t="str">
            <v>Tách từ 190</v>
          </cell>
        </row>
        <row r="367">
          <cell r="B367">
            <v>238</v>
          </cell>
          <cell r="C367" t="str">
            <v>16.RANG</v>
          </cell>
          <cell r="D367">
            <v>15697</v>
          </cell>
          <cell r="E367">
            <v>197</v>
          </cell>
          <cell r="F367" t="str">
            <v>Tách từ 197</v>
          </cell>
        </row>
        <row r="368">
          <cell r="B368">
            <v>240</v>
          </cell>
          <cell r="C368" t="str">
            <v>16.RANG</v>
          </cell>
          <cell r="D368">
            <v>15699</v>
          </cell>
          <cell r="E368">
            <v>183</v>
          </cell>
          <cell r="F368" t="str">
            <v>Tách từ 183</v>
          </cell>
        </row>
        <row r="369">
          <cell r="B369">
            <v>241</v>
          </cell>
          <cell r="C369" t="str">
            <v>16.RANG</v>
          </cell>
          <cell r="D369">
            <v>15700</v>
          </cell>
          <cell r="E369">
            <v>189</v>
          </cell>
          <cell r="F369" t="str">
            <v>Tách từ 189</v>
          </cell>
        </row>
        <row r="370">
          <cell r="B370">
            <v>296</v>
          </cell>
          <cell r="C370" t="str">
            <v>16.RANG</v>
          </cell>
          <cell r="D370">
            <v>15756</v>
          </cell>
          <cell r="E370">
            <v>142</v>
          </cell>
          <cell r="F370" t="str">
            <v>Tách từ 142</v>
          </cell>
        </row>
        <row r="371">
          <cell r="B371">
            <v>298</v>
          </cell>
          <cell r="C371" t="str">
            <v>16.RANG</v>
          </cell>
          <cell r="D371">
            <v>15758</v>
          </cell>
          <cell r="E371">
            <v>136</v>
          </cell>
          <cell r="F371" t="str">
            <v>Tách từ 136</v>
          </cell>
        </row>
        <row r="372">
          <cell r="B372">
            <v>299</v>
          </cell>
          <cell r="C372" t="str">
            <v>16.RANG</v>
          </cell>
          <cell r="D372">
            <v>15759</v>
          </cell>
          <cell r="E372">
            <v>184</v>
          </cell>
          <cell r="F372" t="str">
            <v>Tách từ 184</v>
          </cell>
        </row>
        <row r="373">
          <cell r="B373">
            <v>300</v>
          </cell>
          <cell r="C373" t="str">
            <v>16.RANG</v>
          </cell>
          <cell r="D373">
            <v>15760</v>
          </cell>
          <cell r="E373">
            <v>130</v>
          </cell>
          <cell r="F373" t="str">
            <v>A</v>
          </cell>
        </row>
        <row r="374">
          <cell r="B374">
            <v>301</v>
          </cell>
          <cell r="C374" t="str">
            <v>16.RANG</v>
          </cell>
          <cell r="D374">
            <v>15761</v>
          </cell>
          <cell r="E374">
            <v>141</v>
          </cell>
          <cell r="F374" t="str">
            <v>A</v>
          </cell>
        </row>
        <row r="375">
          <cell r="B375">
            <v>334</v>
          </cell>
          <cell r="C375" t="str">
            <v>16.RANG</v>
          </cell>
          <cell r="D375">
            <v>15794</v>
          </cell>
          <cell r="E375">
            <v>444</v>
          </cell>
          <cell r="F375" t="str">
            <v>Tách từ 444</v>
          </cell>
        </row>
        <row r="376">
          <cell r="B376">
            <v>335</v>
          </cell>
          <cell r="C376" t="str">
            <v>16.RANG</v>
          </cell>
          <cell r="D376">
            <v>15795</v>
          </cell>
          <cell r="E376">
            <v>135</v>
          </cell>
          <cell r="F376" t="str">
            <v>Tách từ 135</v>
          </cell>
        </row>
        <row r="377">
          <cell r="B377">
            <v>340</v>
          </cell>
          <cell r="C377" t="str">
            <v>16.RANG</v>
          </cell>
          <cell r="D377">
            <v>15800</v>
          </cell>
          <cell r="E377">
            <v>188</v>
          </cell>
          <cell r="F377" t="str">
            <v>Tách từ 188</v>
          </cell>
        </row>
        <row r="378">
          <cell r="B378" t="str">
            <v>STT43</v>
          </cell>
          <cell r="C378" t="str">
            <v>KHOA</v>
          </cell>
          <cell r="D378" t="str">
            <v>ID</v>
          </cell>
          <cell r="E378" t="str">
            <v>STT35</v>
          </cell>
          <cell r="F378" t="str">
            <v>MoRong</v>
          </cell>
        </row>
        <row r="379">
          <cell r="B379">
            <v>11</v>
          </cell>
          <cell r="C379" t="str">
            <v>17.PHCN</v>
          </cell>
          <cell r="D379">
            <v>15879</v>
          </cell>
          <cell r="E379">
            <v>299</v>
          </cell>
          <cell r="F379" t="str">
            <v>A</v>
          </cell>
        </row>
        <row r="380">
          <cell r="B380">
            <v>16</v>
          </cell>
          <cell r="C380" t="str">
            <v>17.PHCN</v>
          </cell>
          <cell r="D380">
            <v>15884</v>
          </cell>
          <cell r="E380">
            <v>300</v>
          </cell>
          <cell r="F380" t="str">
            <v>A</v>
          </cell>
        </row>
        <row r="381">
          <cell r="B381">
            <v>17</v>
          </cell>
          <cell r="C381" t="str">
            <v>17.PHCN</v>
          </cell>
          <cell r="D381">
            <v>15885</v>
          </cell>
          <cell r="E381">
            <v>301</v>
          </cell>
          <cell r="F381" t="str">
            <v>A</v>
          </cell>
        </row>
        <row r="382">
          <cell r="B382">
            <v>31</v>
          </cell>
          <cell r="C382" t="str">
            <v>17.PHCN</v>
          </cell>
          <cell r="D382">
            <v>15900</v>
          </cell>
          <cell r="E382">
            <v>302</v>
          </cell>
          <cell r="F382" t="str">
            <v>A</v>
          </cell>
        </row>
        <row r="383">
          <cell r="B383">
            <v>35</v>
          </cell>
          <cell r="C383" t="str">
            <v>17.PHCN</v>
          </cell>
          <cell r="D383">
            <v>15904</v>
          </cell>
          <cell r="E383">
            <v>303</v>
          </cell>
          <cell r="F383" t="str">
            <v>A</v>
          </cell>
        </row>
        <row r="384">
          <cell r="B384">
            <v>36</v>
          </cell>
          <cell r="C384" t="str">
            <v>17.PHCN</v>
          </cell>
          <cell r="D384">
            <v>15905</v>
          </cell>
          <cell r="E384">
            <v>304</v>
          </cell>
          <cell r="F384" t="str">
            <v>A</v>
          </cell>
        </row>
        <row r="385">
          <cell r="B385">
            <v>41</v>
          </cell>
          <cell r="C385" t="str">
            <v>17.PHCN</v>
          </cell>
          <cell r="D385">
            <v>15910</v>
          </cell>
          <cell r="E385">
            <v>305</v>
          </cell>
          <cell r="F385" t="str">
            <v>A</v>
          </cell>
        </row>
        <row r="386">
          <cell r="B386">
            <v>42</v>
          </cell>
          <cell r="C386" t="str">
            <v>17.PHCN</v>
          </cell>
          <cell r="D386">
            <v>15911</v>
          </cell>
          <cell r="E386">
            <v>306</v>
          </cell>
          <cell r="F386" t="str">
            <v>A</v>
          </cell>
        </row>
        <row r="387">
          <cell r="B387">
            <v>43</v>
          </cell>
          <cell r="C387" t="str">
            <v>17.PHCN</v>
          </cell>
          <cell r="D387">
            <v>15912</v>
          </cell>
          <cell r="E387">
            <v>307</v>
          </cell>
          <cell r="F387" t="str">
            <v>A</v>
          </cell>
        </row>
        <row r="388">
          <cell r="B388">
            <v>44</v>
          </cell>
          <cell r="C388" t="str">
            <v>17.PHCN</v>
          </cell>
          <cell r="D388">
            <v>15913</v>
          </cell>
          <cell r="E388">
            <v>308</v>
          </cell>
          <cell r="F388" t="str">
            <v>A</v>
          </cell>
        </row>
        <row r="389">
          <cell r="B389">
            <v>47</v>
          </cell>
          <cell r="C389" t="str">
            <v>17.PHCN</v>
          </cell>
          <cell r="D389">
            <v>15916</v>
          </cell>
          <cell r="E389">
            <v>309</v>
          </cell>
          <cell r="F389" t="str">
            <v>A</v>
          </cell>
        </row>
        <row r="390">
          <cell r="B390">
            <v>48</v>
          </cell>
          <cell r="C390" t="str">
            <v>17.PHCN</v>
          </cell>
          <cell r="D390">
            <v>15917</v>
          </cell>
          <cell r="E390">
            <v>310</v>
          </cell>
          <cell r="F390" t="str">
            <v>A</v>
          </cell>
        </row>
        <row r="391">
          <cell r="B391">
            <v>54</v>
          </cell>
          <cell r="C391" t="str">
            <v>17.PHCN</v>
          </cell>
          <cell r="D391">
            <v>15923</v>
          </cell>
          <cell r="E391">
            <v>311</v>
          </cell>
          <cell r="F391" t="str">
            <v>A</v>
          </cell>
        </row>
        <row r="392">
          <cell r="B392">
            <v>55</v>
          </cell>
          <cell r="C392" t="str">
            <v>17.PHCN</v>
          </cell>
          <cell r="D392">
            <v>15924</v>
          </cell>
          <cell r="E392">
            <v>312</v>
          </cell>
          <cell r="F392" t="str">
            <v>A</v>
          </cell>
        </row>
        <row r="393">
          <cell r="B393">
            <v>63</v>
          </cell>
          <cell r="C393" t="str">
            <v>17.PHCN</v>
          </cell>
          <cell r="D393">
            <v>15932</v>
          </cell>
          <cell r="E393">
            <v>313</v>
          </cell>
          <cell r="F393" t="str">
            <v>A</v>
          </cell>
        </row>
        <row r="394">
          <cell r="B394">
            <v>65</v>
          </cell>
          <cell r="C394" t="str">
            <v>17.PHCN</v>
          </cell>
          <cell r="D394">
            <v>15934</v>
          </cell>
          <cell r="E394">
            <v>314</v>
          </cell>
          <cell r="F394" t="str">
            <v>A</v>
          </cell>
        </row>
        <row r="395">
          <cell r="B395">
            <v>66</v>
          </cell>
          <cell r="C395" t="str">
            <v>17.PHCN</v>
          </cell>
          <cell r="D395">
            <v>15935</v>
          </cell>
          <cell r="E395">
            <v>315</v>
          </cell>
          <cell r="F395" t="str">
            <v>A</v>
          </cell>
        </row>
        <row r="396">
          <cell r="B396">
            <v>67</v>
          </cell>
          <cell r="C396" t="str">
            <v>17.PHCN</v>
          </cell>
          <cell r="D396">
            <v>15936</v>
          </cell>
          <cell r="E396">
            <v>316</v>
          </cell>
          <cell r="F396" t="str">
            <v>A</v>
          </cell>
        </row>
        <row r="397">
          <cell r="B397">
            <v>70</v>
          </cell>
          <cell r="C397" t="str">
            <v>17.PHCN</v>
          </cell>
          <cell r="D397">
            <v>15939</v>
          </cell>
          <cell r="E397">
            <v>317</v>
          </cell>
          <cell r="F397" t="str">
            <v>A</v>
          </cell>
        </row>
        <row r="398">
          <cell r="B398">
            <v>71</v>
          </cell>
          <cell r="C398" t="str">
            <v>17.PHCN</v>
          </cell>
          <cell r="D398">
            <v>15940</v>
          </cell>
          <cell r="E398">
            <v>318</v>
          </cell>
          <cell r="F398" t="str">
            <v>A</v>
          </cell>
        </row>
        <row r="399">
          <cell r="B399">
            <v>75</v>
          </cell>
          <cell r="C399" t="str">
            <v>17.PHCN</v>
          </cell>
          <cell r="D399">
            <v>15944</v>
          </cell>
          <cell r="E399">
            <v>319</v>
          </cell>
          <cell r="F399" t="str">
            <v>A</v>
          </cell>
        </row>
        <row r="400">
          <cell r="B400" t="str">
            <v>STT43</v>
          </cell>
          <cell r="C400" t="str">
            <v>KHOA</v>
          </cell>
          <cell r="D400" t="str">
            <v>ID</v>
          </cell>
          <cell r="E400" t="str">
            <v>STT35</v>
          </cell>
          <cell r="F400" t="str">
            <v>MoRong</v>
          </cell>
        </row>
        <row r="401">
          <cell r="B401">
            <v>15</v>
          </cell>
          <cell r="C401" t="str">
            <v>18.DIENQUANG</v>
          </cell>
          <cell r="D401">
            <v>16150</v>
          </cell>
          <cell r="E401">
            <v>357</v>
          </cell>
          <cell r="F401" t="str">
            <v>Tách từ 357</v>
          </cell>
        </row>
        <row r="402">
          <cell r="B402" t="str">
            <v>STT43</v>
          </cell>
          <cell r="C402" t="str">
            <v>KHOA</v>
          </cell>
          <cell r="D402" t="str">
            <v>ID</v>
          </cell>
          <cell r="E402" t="str">
            <v>STT35</v>
          </cell>
          <cell r="F402" t="str">
            <v>MoRong</v>
          </cell>
        </row>
        <row r="403">
          <cell r="B403">
            <v>13</v>
          </cell>
          <cell r="C403" t="str">
            <v>21.THAMDO</v>
          </cell>
          <cell r="D403">
            <v>17644</v>
          </cell>
          <cell r="E403">
            <v>5</v>
          </cell>
          <cell r="F403" t="str">
            <v>A</v>
          </cell>
        </row>
        <row r="404">
          <cell r="B404">
            <v>14</v>
          </cell>
          <cell r="C404" t="str">
            <v>21.THAMDO</v>
          </cell>
          <cell r="D404">
            <v>17645</v>
          </cell>
          <cell r="E404">
            <v>3</v>
          </cell>
          <cell r="F404" t="str">
            <v>Tách từ 003</v>
          </cell>
        </row>
        <row r="405">
          <cell r="B405">
            <v>86</v>
          </cell>
          <cell r="C405" t="str">
            <v>21.THAMDO</v>
          </cell>
          <cell r="D405">
            <v>17722</v>
          </cell>
          <cell r="E405">
            <v>171</v>
          </cell>
          <cell r="F405" t="str">
            <v>Tách từ 171</v>
          </cell>
        </row>
        <row r="406">
          <cell r="B406">
            <v>93</v>
          </cell>
          <cell r="C406" t="str">
            <v>21.THAMDO</v>
          </cell>
          <cell r="D406">
            <v>17729</v>
          </cell>
          <cell r="E406">
            <v>160</v>
          </cell>
          <cell r="F406" t="str">
            <v>Tách từ 160</v>
          </cell>
        </row>
        <row r="407">
          <cell r="B407" t="str">
            <v>STT43</v>
          </cell>
          <cell r="C407" t="str">
            <v>KHOA</v>
          </cell>
          <cell r="D407" t="str">
            <v>ID</v>
          </cell>
          <cell r="E407" t="str">
            <v>STT35</v>
          </cell>
          <cell r="F407" t="str">
            <v>MoRong</v>
          </cell>
        </row>
        <row r="408">
          <cell r="B408">
            <v>22</v>
          </cell>
          <cell r="C408" t="str">
            <v>22.HUYETHOC</v>
          </cell>
          <cell r="D408">
            <v>17788</v>
          </cell>
          <cell r="E408">
            <v>5</v>
          </cell>
          <cell r="F408" t="str">
            <v>Tách từ 005</v>
          </cell>
        </row>
        <row r="409">
          <cell r="B409">
            <v>280</v>
          </cell>
          <cell r="C409" t="str">
            <v>22.HUYETHOC</v>
          </cell>
          <cell r="D409">
            <v>18060</v>
          </cell>
          <cell r="E409">
            <v>376</v>
          </cell>
          <cell r="F409" t="str">
            <v>tách từ 376</v>
          </cell>
        </row>
        <row r="410">
          <cell r="B410" t="str">
            <v>STT43</v>
          </cell>
          <cell r="C410" t="str">
            <v>KHOA</v>
          </cell>
          <cell r="D410" t="str">
            <v>ID</v>
          </cell>
          <cell r="E410" t="str">
            <v>STT35</v>
          </cell>
          <cell r="F410" t="str">
            <v>MoRong</v>
          </cell>
        </row>
        <row r="411">
          <cell r="B411">
            <v>201</v>
          </cell>
          <cell r="C411" t="str">
            <v>23.HOASINH</v>
          </cell>
          <cell r="D411">
            <v>18710</v>
          </cell>
          <cell r="E411">
            <v>375</v>
          </cell>
          <cell r="F411" t="str">
            <v>A</v>
          </cell>
        </row>
        <row r="412">
          <cell r="B412" t="str">
            <v>STT43</v>
          </cell>
          <cell r="C412" t="str">
            <v>KHOA</v>
          </cell>
          <cell r="D412" t="str">
            <v>ID</v>
          </cell>
          <cell r="E412" t="str">
            <v>STT35</v>
          </cell>
          <cell r="F412" t="str">
            <v>MoRong</v>
          </cell>
        </row>
        <row r="413">
          <cell r="B413">
            <v>163</v>
          </cell>
          <cell r="C413" t="str">
            <v>28.PT_TAOHINH</v>
          </cell>
          <cell r="D413">
            <v>20111</v>
          </cell>
          <cell r="E413">
            <v>383</v>
          </cell>
          <cell r="F413" t="str">
            <v>Tách từ 383</v>
          </cell>
        </row>
      </sheetData>
      <sheetData sheetId="33">
        <row r="1">
          <cell r="C1" t="str">
            <v>STT</v>
          </cell>
          <cell r="D1" t="str">
            <v>TEN_KY_THUAT</v>
          </cell>
          <cell r="E1" t="str">
            <v>Tuyen</v>
          </cell>
          <cell r="F1" t="str">
            <v>Loai</v>
          </cell>
        </row>
        <row r="2">
          <cell r="C2">
            <v>35</v>
          </cell>
          <cell r="D2" t="str">
            <v>Hồi phục nhịp xoang cho người bệnh loạn nhịp bằng thuốc</v>
          </cell>
          <cell r="E2" t="str">
            <v>C</v>
          </cell>
          <cell r="F2" t="str">
            <v>T1</v>
          </cell>
        </row>
        <row r="3">
          <cell r="C3">
            <v>51</v>
          </cell>
          <cell r="D3" t="str">
            <v>Hồi sức chống sốc ≤ 8 giờ</v>
          </cell>
          <cell r="E3" t="str">
            <v>D</v>
          </cell>
          <cell r="F3" t="str">
            <v>T1</v>
          </cell>
        </row>
        <row r="4">
          <cell r="C4">
            <v>52</v>
          </cell>
          <cell r="D4" t="str">
            <v>Cầm chảy máu ở lỗ mũi sau bằng ống thông có bóng chèn</v>
          </cell>
          <cell r="E4" t="str">
            <v>D</v>
          </cell>
          <cell r="F4" t="str">
            <v>T1</v>
          </cell>
        </row>
        <row r="5">
          <cell r="C5">
            <v>64</v>
          </cell>
          <cell r="D5" t="str">
            <v>Thủ thuật Heimlich (lấy dị vật đường thở) cho người lớn và trẻ em</v>
          </cell>
          <cell r="E5" t="str">
            <v>D</v>
          </cell>
          <cell r="F5" t="str">
            <v>T1</v>
          </cell>
        </row>
        <row r="6">
          <cell r="C6">
            <v>66</v>
          </cell>
          <cell r="D6" t="str">
            <v>Đặt ống nội khí quản</v>
          </cell>
          <cell r="E6" t="str">
            <v>C</v>
          </cell>
          <cell r="F6" t="str">
            <v>T1</v>
          </cell>
        </row>
        <row r="7">
          <cell r="C7">
            <v>68</v>
          </cell>
          <cell r="D7" t="str">
            <v>Đặt nội khí quản cấp cứu bằng Combitube</v>
          </cell>
          <cell r="E7" t="str">
            <v>C</v>
          </cell>
          <cell r="F7" t="str">
            <v>T1</v>
          </cell>
        </row>
        <row r="8">
          <cell r="C8">
            <v>72</v>
          </cell>
          <cell r="D8" t="str">
            <v>Mở khí quản qua màng nhẫn giáp</v>
          </cell>
          <cell r="E8" t="str">
            <v>C</v>
          </cell>
          <cell r="F8" t="str">
            <v>T1</v>
          </cell>
        </row>
        <row r="9">
          <cell r="C9">
            <v>74</v>
          </cell>
          <cell r="D9" t="str">
            <v>Mở khí quản qua da một thì cấp cứu ngạt thở</v>
          </cell>
          <cell r="E9" t="str">
            <v>C</v>
          </cell>
          <cell r="F9" t="str">
            <v>T1</v>
          </cell>
        </row>
        <row r="10">
          <cell r="C10">
            <v>77</v>
          </cell>
          <cell r="D10" t="str">
            <v>Thay ống nội khí quản</v>
          </cell>
          <cell r="E10" t="str">
            <v>C</v>
          </cell>
          <cell r="F10" t="str">
            <v>T1</v>
          </cell>
        </row>
        <row r="11">
          <cell r="C11">
            <v>93</v>
          </cell>
          <cell r="D11" t="str">
            <v>Chọc hút dịch – khí màng phổi bằng kim hay catheter</v>
          </cell>
          <cell r="E11" t="str">
            <v>C</v>
          </cell>
          <cell r="F11" t="str">
            <v>T1</v>
          </cell>
        </row>
        <row r="12">
          <cell r="C12">
            <v>94</v>
          </cell>
          <cell r="D12" t="str">
            <v>Dẫn lưu khí màng phổi áp lực thấp ≤ 8 giờ</v>
          </cell>
          <cell r="E12" t="str">
            <v>C</v>
          </cell>
          <cell r="F12" t="str">
            <v>T1</v>
          </cell>
        </row>
        <row r="13">
          <cell r="C13">
            <v>97</v>
          </cell>
          <cell r="D13" t="str">
            <v>Dẫn lưu màng phổi liên tục ≤ 8 giờ</v>
          </cell>
          <cell r="E13" t="str">
            <v>C</v>
          </cell>
          <cell r="F13" t="str">
            <v>T1</v>
          </cell>
        </row>
        <row r="14">
          <cell r="C14">
            <v>128</v>
          </cell>
          <cell r="D14" t="str">
            <v>Thông khí nhân tạo không xâm nhập [giờ theo thực tế]</v>
          </cell>
          <cell r="E14" t="str">
            <v>C</v>
          </cell>
          <cell r="F14" t="str">
            <v>T1</v>
          </cell>
        </row>
        <row r="15">
          <cell r="C15">
            <v>158</v>
          </cell>
          <cell r="D15" t="str">
            <v>Cấp cứu ngừng tuần hoàn hô hấp cơ bản</v>
          </cell>
          <cell r="E15" t="str">
            <v>D</v>
          </cell>
          <cell r="F15" t="str">
            <v>T1</v>
          </cell>
        </row>
        <row r="16">
          <cell r="C16">
            <v>159</v>
          </cell>
          <cell r="D16" t="str">
            <v>Cấp cứu ngừng tuần hoàn hô hấp nâng cao</v>
          </cell>
          <cell r="E16" t="str">
            <v>C</v>
          </cell>
          <cell r="F16" t="str">
            <v>T1</v>
          </cell>
        </row>
        <row r="17">
          <cell r="C17">
            <v>232</v>
          </cell>
          <cell r="D17" t="str">
            <v>Nội soi dạ dày thực quản cấp cứu chẩn đoán và cầm máu</v>
          </cell>
          <cell r="E17" t="str">
            <v>C</v>
          </cell>
          <cell r="F17" t="str">
            <v>T1</v>
          </cell>
        </row>
        <row r="18">
          <cell r="C18">
            <v>233</v>
          </cell>
          <cell r="D18" t="str">
            <v>Nội soi dạ dày thực quản cấp cứu có gây mê tĩnh mạch</v>
          </cell>
          <cell r="E18" t="str">
            <v>C</v>
          </cell>
          <cell r="F18" t="str">
            <v>T1</v>
          </cell>
        </row>
        <row r="19">
          <cell r="C19">
            <v>247</v>
          </cell>
          <cell r="D19" t="str">
            <v>Hạ thân nhiệt chỉ huy</v>
          </cell>
          <cell r="E19" t="str">
            <v>C</v>
          </cell>
          <cell r="F19" t="str">
            <v>T1</v>
          </cell>
        </row>
        <row r="20">
          <cell r="C20">
            <v>248</v>
          </cell>
          <cell r="D20" t="str">
            <v>Nâng thân nhiệt chỉ huy</v>
          </cell>
          <cell r="E20" t="str">
            <v>C</v>
          </cell>
          <cell r="F20" t="str">
            <v>T1</v>
          </cell>
        </row>
        <row r="21">
          <cell r="C21">
            <v>259</v>
          </cell>
          <cell r="D21" t="str">
            <v>Rửa mắt tẩy độc</v>
          </cell>
          <cell r="E21" t="str">
            <v>C</v>
          </cell>
          <cell r="F21" t="str">
            <v>T1</v>
          </cell>
        </row>
        <row r="22">
          <cell r="C22">
            <v>265</v>
          </cell>
          <cell r="D22" t="str">
            <v>Tắm tẩy độc cho người bệnh</v>
          </cell>
          <cell r="E22" t="str">
            <v>D</v>
          </cell>
          <cell r="F22" t="str">
            <v>T1</v>
          </cell>
        </row>
        <row r="23">
          <cell r="C23">
            <v>274</v>
          </cell>
          <cell r="D23" t="str">
            <v>Điều trị giải độc ngộ độc rượu cấp</v>
          </cell>
          <cell r="E23" t="str">
            <v>C</v>
          </cell>
          <cell r="F23" t="str">
            <v>T1</v>
          </cell>
        </row>
        <row r="24">
          <cell r="C24">
            <v>362</v>
          </cell>
          <cell r="D24" t="str">
            <v>Cấp cứu ngừng tuần hoàn cho bệnh nhân ngộ độc</v>
          </cell>
          <cell r="E24" t="str">
            <v>C</v>
          </cell>
          <cell r="F24" t="str">
            <v>T1</v>
          </cell>
        </row>
        <row r="25">
          <cell r="C25" t="str">
            <v>STT</v>
          </cell>
          <cell r="D25" t="str">
            <v>TEN_KY_THUAT</v>
          </cell>
          <cell r="E25" t="str">
            <v>Tuyen</v>
          </cell>
          <cell r="F25" t="str">
            <v>Loai</v>
          </cell>
        </row>
        <row r="26">
          <cell r="C26">
            <v>34</v>
          </cell>
          <cell r="D26" t="str">
            <v>Đặt catheter tĩnh mạch rốn ở trẻ sơ sinh</v>
          </cell>
          <cell r="E26" t="str">
            <v>C</v>
          </cell>
          <cell r="F26" t="str">
            <v>T1</v>
          </cell>
        </row>
        <row r="27">
          <cell r="C27">
            <v>51</v>
          </cell>
          <cell r="D27" t="str">
            <v>Ép tim ngoài lồng ngực</v>
          </cell>
          <cell r="E27" t="str">
            <v>D</v>
          </cell>
          <cell r="F27" t="str">
            <v>T1</v>
          </cell>
        </row>
        <row r="28">
          <cell r="C28">
            <v>70</v>
          </cell>
          <cell r="D28" t="str">
            <v>Siêu âm màng phổi</v>
          </cell>
          <cell r="E28" t="str">
            <v>B</v>
          </cell>
          <cell r="F28" t="str">
            <v>T1</v>
          </cell>
        </row>
        <row r="29">
          <cell r="C29">
            <v>77</v>
          </cell>
          <cell r="D29" t="str">
            <v>Đặt ống nội khí quản</v>
          </cell>
          <cell r="E29" t="str">
            <v>C</v>
          </cell>
          <cell r="F29" t="str">
            <v>T1</v>
          </cell>
        </row>
        <row r="30">
          <cell r="C30">
            <v>107</v>
          </cell>
          <cell r="D30" t="str">
            <v>Thủ thuật Heimlich (lấy dị vật đường thở)</v>
          </cell>
          <cell r="E30" t="str">
            <v>D</v>
          </cell>
          <cell r="F30" t="str">
            <v>T1</v>
          </cell>
        </row>
        <row r="31">
          <cell r="C31">
            <v>113</v>
          </cell>
          <cell r="D31" t="str">
            <v>Cấp cứu ngừng tuần hoàn hô hấp</v>
          </cell>
          <cell r="E31" t="str">
            <v>D</v>
          </cell>
          <cell r="F31" t="str">
            <v>TD</v>
          </cell>
        </row>
        <row r="32">
          <cell r="C32">
            <v>134</v>
          </cell>
          <cell r="D32" t="str">
            <v>Hồi sức chống sốc</v>
          </cell>
          <cell r="E32" t="str">
            <v>D</v>
          </cell>
          <cell r="F32" t="str">
            <v>T1</v>
          </cell>
        </row>
        <row r="33">
          <cell r="C33">
            <v>186</v>
          </cell>
          <cell r="D33" t="str">
            <v>Chiếu đèn điều trị vàng da sơ sinh</v>
          </cell>
          <cell r="E33" t="str">
            <v>B</v>
          </cell>
          <cell r="F33" t="str">
            <v>T1</v>
          </cell>
        </row>
        <row r="34">
          <cell r="C34">
            <v>195</v>
          </cell>
          <cell r="D34" t="str">
            <v>Tắm tẩy độc cho người bệnh</v>
          </cell>
          <cell r="E34" t="str">
            <v>D</v>
          </cell>
          <cell r="F34" t="str">
            <v>T1</v>
          </cell>
        </row>
        <row r="35">
          <cell r="C35">
            <v>1658</v>
          </cell>
          <cell r="D35" t="str">
            <v>Lấy dị vật giác mạc</v>
          </cell>
          <cell r="E35" t="str">
            <v>C</v>
          </cell>
          <cell r="F35" t="str">
            <v>T1</v>
          </cell>
        </row>
        <row r="36">
          <cell r="C36">
            <v>1930</v>
          </cell>
          <cell r="D36" t="str">
            <v>Phục hồi cổ răng bằng Glassionomer Cement (GiC)</v>
          </cell>
          <cell r="E36" t="str">
            <v>C</v>
          </cell>
          <cell r="F36" t="str">
            <v>T1</v>
          </cell>
        </row>
        <row r="37">
          <cell r="C37">
            <v>1937</v>
          </cell>
          <cell r="D37" t="str">
            <v>Trám bít hố rãnh với GlassIonomer Cement (GIC) hoá trùng hợp</v>
          </cell>
          <cell r="E37" t="str">
            <v>C</v>
          </cell>
          <cell r="F37" t="str">
            <v>T1</v>
          </cell>
        </row>
        <row r="38">
          <cell r="C38">
            <v>1941</v>
          </cell>
          <cell r="D38" t="str">
            <v>Phòng ngừa sâu răng với thuốc bôi bề mặt</v>
          </cell>
          <cell r="E38" t="str">
            <v>C</v>
          </cell>
          <cell r="F38" t="str">
            <v>T1</v>
          </cell>
        </row>
        <row r="39">
          <cell r="C39">
            <v>1955</v>
          </cell>
          <cell r="D39" t="str">
            <v>Nhổ răng sữa</v>
          </cell>
          <cell r="E39" t="str">
            <v>D</v>
          </cell>
          <cell r="F39" t="str">
            <v>T1</v>
          </cell>
        </row>
        <row r="40">
          <cell r="C40">
            <v>1956</v>
          </cell>
          <cell r="D40" t="str">
            <v>Nhổ chân răng sữa</v>
          </cell>
          <cell r="E40" t="str">
            <v>D</v>
          </cell>
          <cell r="F40" t="str">
            <v>T1</v>
          </cell>
        </row>
        <row r="41">
          <cell r="C41">
            <v>1958</v>
          </cell>
          <cell r="D41" t="str">
            <v>Chích Apxe lợi trẻ em</v>
          </cell>
          <cell r="E41" t="str">
            <v>D</v>
          </cell>
          <cell r="F41" t="str">
            <v>T1</v>
          </cell>
        </row>
        <row r="42">
          <cell r="C42">
            <v>2184</v>
          </cell>
          <cell r="D42" t="str">
            <v>Làm thuốc tai, mũi, thanh quản</v>
          </cell>
          <cell r="E42" t="str">
            <v>C</v>
          </cell>
          <cell r="F42" t="str">
            <v>T1</v>
          </cell>
        </row>
        <row r="43">
          <cell r="C43">
            <v>2191</v>
          </cell>
          <cell r="D43" t="str">
            <v>Khí dung mũi họng</v>
          </cell>
          <cell r="E43" t="str">
            <v>D</v>
          </cell>
          <cell r="F43" t="str">
            <v>T1</v>
          </cell>
        </row>
        <row r="44">
          <cell r="C44">
            <v>2245</v>
          </cell>
          <cell r="D44" t="str">
            <v>Khâu vết thương phần mềm vùng đầu cổ</v>
          </cell>
          <cell r="E44" t="str">
            <v>C</v>
          </cell>
          <cell r="F44" t="str">
            <v>T1</v>
          </cell>
        </row>
        <row r="45">
          <cell r="C45">
            <v>3032</v>
          </cell>
          <cell r="D45" t="str">
            <v>Chích rạch áp xe lớn, dẫn lưu</v>
          </cell>
          <cell r="E45" t="str">
            <v>C</v>
          </cell>
          <cell r="F45" t="str">
            <v>TD</v>
          </cell>
        </row>
        <row r="46">
          <cell r="C46">
            <v>3845</v>
          </cell>
          <cell r="D46" t="str">
            <v>Nắn bó bột gãy và trật khớp khuỷu</v>
          </cell>
          <cell r="E46" t="str">
            <v>C</v>
          </cell>
          <cell r="F46" t="str">
            <v>T1</v>
          </cell>
        </row>
        <row r="47">
          <cell r="C47">
            <v>3846</v>
          </cell>
          <cell r="D47" t="str">
            <v>Nắn, bó bột bong sụn tiếp khớp khuỷu, khớp cổ tay</v>
          </cell>
          <cell r="E47" t="str">
            <v>C</v>
          </cell>
          <cell r="F47" t="str">
            <v>T1</v>
          </cell>
        </row>
        <row r="48">
          <cell r="C48">
            <v>3847</v>
          </cell>
          <cell r="D48" t="str">
            <v>Nắn, bó bột gãy cổ xương cánh tay</v>
          </cell>
          <cell r="E48" t="str">
            <v>C</v>
          </cell>
          <cell r="F48" t="str">
            <v>T1</v>
          </cell>
        </row>
        <row r="49">
          <cell r="C49">
            <v>3850</v>
          </cell>
          <cell r="D49" t="str">
            <v>Nắn, bó bột gãy 1/3 giữa  hai xương cẳng tay</v>
          </cell>
          <cell r="E49" t="str">
            <v>C</v>
          </cell>
          <cell r="F49" t="str">
            <v>T1</v>
          </cell>
        </row>
        <row r="50">
          <cell r="C50">
            <v>3851</v>
          </cell>
          <cell r="D50" t="str">
            <v>Nắn, bó bột gãy 1/3 dưới hai xương cẳng tay</v>
          </cell>
          <cell r="E50" t="str">
            <v>C</v>
          </cell>
          <cell r="F50" t="str">
            <v>T1</v>
          </cell>
        </row>
        <row r="51">
          <cell r="C51">
            <v>3855</v>
          </cell>
          <cell r="D51" t="str">
            <v>Nắn, bó bột trật khớp háng</v>
          </cell>
          <cell r="E51" t="str">
            <v>C</v>
          </cell>
          <cell r="F51" t="str">
            <v>T1</v>
          </cell>
        </row>
        <row r="52">
          <cell r="C52">
            <v>3857</v>
          </cell>
          <cell r="D52" t="str">
            <v>Nắn, bó bột gãy mâm chày</v>
          </cell>
          <cell r="E52" t="str">
            <v>C</v>
          </cell>
          <cell r="F52" t="str">
            <v>T1</v>
          </cell>
        </row>
        <row r="53">
          <cell r="C53">
            <v>3860</v>
          </cell>
          <cell r="D53" t="str">
            <v>Nắn, cố định trật khớp háng không có chỉ định phẫu thuật</v>
          </cell>
          <cell r="E53" t="str">
            <v>C</v>
          </cell>
          <cell r="F53" t="str">
            <v>T1</v>
          </cell>
        </row>
        <row r="54">
          <cell r="C54">
            <v>3868</v>
          </cell>
          <cell r="D54" t="str">
            <v>Nắn, bó bột gãy Dupuytren</v>
          </cell>
          <cell r="E54" t="str">
            <v>C</v>
          </cell>
          <cell r="F54" t="str">
            <v>T1</v>
          </cell>
        </row>
        <row r="55">
          <cell r="C55">
            <v>3869</v>
          </cell>
          <cell r="D55" t="str">
            <v>Nắn, bó bột gãy Monteggia</v>
          </cell>
          <cell r="E55" t="str">
            <v>C</v>
          </cell>
          <cell r="F55" t="str">
            <v>T1</v>
          </cell>
        </row>
        <row r="56">
          <cell r="C56">
            <v>3870</v>
          </cell>
          <cell r="D56" t="str">
            <v>Nắn, bó bột gãy xương bàn chân</v>
          </cell>
          <cell r="E56" t="str">
            <v>C</v>
          </cell>
          <cell r="F56" t="str">
            <v>T1</v>
          </cell>
        </row>
        <row r="57">
          <cell r="C57">
            <v>3871</v>
          </cell>
          <cell r="D57" t="str">
            <v>Nắn, bó bột gẫy xương gót</v>
          </cell>
          <cell r="E57" t="str">
            <v>C</v>
          </cell>
          <cell r="F57" t="str">
            <v>T1</v>
          </cell>
        </row>
        <row r="58">
          <cell r="C58">
            <v>3909</v>
          </cell>
          <cell r="D58" t="str">
            <v>Chích rạch áp xe nhỏ</v>
          </cell>
          <cell r="E58" t="str">
            <v>D</v>
          </cell>
          <cell r="F58" t="str">
            <v>TD</v>
          </cell>
        </row>
        <row r="59">
          <cell r="C59" t="str">
            <v>STT</v>
          </cell>
          <cell r="D59" t="str">
            <v>TEN_KY_THUAT</v>
          </cell>
          <cell r="E59" t="str">
            <v>Tuyen</v>
          </cell>
          <cell r="F59" t="str">
            <v>Loai</v>
          </cell>
        </row>
        <row r="60">
          <cell r="C60">
            <v>228</v>
          </cell>
          <cell r="D60" t="str">
            <v>Cắt lọc, lấy bỏ tổ chức hoại tử cho các nhiễm trùng bàn chân vết loét rộng &lt; ½ bàn chân trên người bệnh đái tháo đường</v>
          </cell>
          <cell r="E60" t="str">
            <v>C</v>
          </cell>
          <cell r="F60" t="str">
            <v>T1</v>
          </cell>
        </row>
        <row r="61">
          <cell r="C61">
            <v>229</v>
          </cell>
          <cell r="D61" t="str">
            <v>Cắt lọc, lấy bỏ tổ chức hoại tử cho các nhiễm trùng bàn chân vết loét rộng lan tỏa cả bàn chân trên người bệnh đái tháo đường</v>
          </cell>
          <cell r="E61" t="str">
            <v>C</v>
          </cell>
          <cell r="F61" t="str">
            <v>T1</v>
          </cell>
        </row>
        <row r="62">
          <cell r="C62">
            <v>236</v>
          </cell>
          <cell r="D62" t="str">
            <v>Các tiểu phẫu ở người bệnh Đái tháo đường (kiểm soát đường huyết tốt)</v>
          </cell>
          <cell r="E62" t="str">
            <v>C</v>
          </cell>
          <cell r="F62" t="str">
            <v>T1</v>
          </cell>
        </row>
        <row r="63">
          <cell r="C63" t="str">
            <v>STT</v>
          </cell>
          <cell r="D63" t="str">
            <v>TEN_KY_THUAT</v>
          </cell>
          <cell r="E63" t="str">
            <v>Tuyen</v>
          </cell>
          <cell r="F63" t="str">
            <v>Loai</v>
          </cell>
        </row>
        <row r="64">
          <cell r="C64">
            <v>3</v>
          </cell>
          <cell r="D64" t="str">
            <v>Mãng châm</v>
          </cell>
          <cell r="E64" t="str">
            <v>C</v>
          </cell>
          <cell r="F64" t="str">
            <v>T1</v>
          </cell>
        </row>
        <row r="65">
          <cell r="C65">
            <v>7</v>
          </cell>
          <cell r="D65" t="str">
            <v>Cấy chỉ</v>
          </cell>
          <cell r="E65" t="str">
            <v>C</v>
          </cell>
          <cell r="F65" t="str">
            <v>T1</v>
          </cell>
        </row>
        <row r="66">
          <cell r="C66">
            <v>114</v>
          </cell>
          <cell r="D66" t="str">
            <v>Điện mãng châm điều trị hội chứng thắt lưng- hông</v>
          </cell>
          <cell r="E66" t="str">
            <v>C</v>
          </cell>
          <cell r="F66" t="str">
            <v>T1</v>
          </cell>
        </row>
        <row r="67">
          <cell r="C67">
            <v>115</v>
          </cell>
          <cell r="D67" t="str">
            <v>Điện mãng châm điều trị béo phì</v>
          </cell>
          <cell r="E67" t="str">
            <v>C</v>
          </cell>
          <cell r="F67" t="str">
            <v>T1</v>
          </cell>
        </row>
        <row r="68">
          <cell r="C68">
            <v>116</v>
          </cell>
          <cell r="D68" t="str">
            <v>Điện mãng châm điều trị liệt nửa người do tai biến mạch máu não</v>
          </cell>
          <cell r="E68" t="str">
            <v>C</v>
          </cell>
          <cell r="F68" t="str">
            <v>T1</v>
          </cell>
        </row>
        <row r="69">
          <cell r="C69">
            <v>117</v>
          </cell>
          <cell r="D69" t="str">
            <v>Điện mãng châm điều trị hội chứng- dạ dày tá tràng</v>
          </cell>
          <cell r="E69" t="str">
            <v>C</v>
          </cell>
          <cell r="F69" t="str">
            <v>T1</v>
          </cell>
        </row>
        <row r="70">
          <cell r="C70">
            <v>118</v>
          </cell>
          <cell r="D70" t="str">
            <v>Điện mãng châm điều trị sa dạ dày</v>
          </cell>
          <cell r="E70" t="str">
            <v>C</v>
          </cell>
          <cell r="F70" t="str">
            <v>T1</v>
          </cell>
        </row>
        <row r="71">
          <cell r="C71">
            <v>119</v>
          </cell>
          <cell r="D71" t="str">
            <v>Điện mãng châm điều trị tâm căn suy nhược</v>
          </cell>
          <cell r="E71" t="str">
            <v>C</v>
          </cell>
          <cell r="F71" t="str">
            <v>T1</v>
          </cell>
        </row>
        <row r="72">
          <cell r="C72">
            <v>120</v>
          </cell>
          <cell r="D72" t="str">
            <v>Điện mãng châm điều trị trĩ</v>
          </cell>
          <cell r="E72" t="str">
            <v>C</v>
          </cell>
          <cell r="F72" t="str">
            <v>T1</v>
          </cell>
        </row>
        <row r="73">
          <cell r="C73">
            <v>121</v>
          </cell>
          <cell r="D73" t="str">
            <v>Điện mãng châm phục hồi chức năng vận động cho trẻ bại liệt</v>
          </cell>
          <cell r="E73" t="str">
            <v>C</v>
          </cell>
          <cell r="F73" t="str">
            <v>T1</v>
          </cell>
        </row>
        <row r="74">
          <cell r="C74">
            <v>122</v>
          </cell>
          <cell r="D74" t="str">
            <v>Điện mãng châm điều trị liệt do bệnh cơ ở trẻ em</v>
          </cell>
          <cell r="E74" t="str">
            <v>C</v>
          </cell>
          <cell r="F74" t="str">
            <v>T1</v>
          </cell>
        </row>
        <row r="75">
          <cell r="C75">
            <v>123</v>
          </cell>
          <cell r="D75" t="str">
            <v>Điện mãng châm điều trị liệt do tổn thương đám rối thần kinh cánh tay ở trẻ em</v>
          </cell>
          <cell r="E75" t="str">
            <v>C</v>
          </cell>
          <cell r="F75" t="str">
            <v>T1</v>
          </cell>
        </row>
        <row r="76">
          <cell r="C76">
            <v>124</v>
          </cell>
          <cell r="D76" t="str">
            <v>Điện mãng châm điều trị sa tử cung</v>
          </cell>
          <cell r="E76" t="str">
            <v>C</v>
          </cell>
          <cell r="F76" t="str">
            <v>T1</v>
          </cell>
        </row>
        <row r="77">
          <cell r="C77">
            <v>125</v>
          </cell>
          <cell r="D77" t="str">
            <v>Điện mãng châm điều trị hội chứng tiền mãn kinh</v>
          </cell>
          <cell r="E77" t="str">
            <v>C</v>
          </cell>
          <cell r="F77" t="str">
            <v>T1</v>
          </cell>
        </row>
        <row r="78">
          <cell r="C78">
            <v>126</v>
          </cell>
          <cell r="D78" t="str">
            <v>Điện mãng châm điều trị đái dầm</v>
          </cell>
          <cell r="E78" t="str">
            <v>C</v>
          </cell>
          <cell r="F78" t="str">
            <v>T1</v>
          </cell>
        </row>
        <row r="79">
          <cell r="C79">
            <v>127</v>
          </cell>
          <cell r="D79" t="str">
            <v>Điện mãng châm điều trị thống kinh</v>
          </cell>
          <cell r="E79" t="str">
            <v>C</v>
          </cell>
          <cell r="F79" t="str">
            <v>T1</v>
          </cell>
        </row>
        <row r="80">
          <cell r="C80">
            <v>128</v>
          </cell>
          <cell r="D80" t="str">
            <v>Điện mãng châm điều trị rối loạn kinh nguyệt</v>
          </cell>
          <cell r="E80" t="str">
            <v>C</v>
          </cell>
          <cell r="F80" t="str">
            <v>T1</v>
          </cell>
        </row>
        <row r="81">
          <cell r="C81">
            <v>129</v>
          </cell>
          <cell r="D81" t="str">
            <v>Điện mãng châm điều trị hội chứng tiền đình</v>
          </cell>
          <cell r="E81" t="str">
            <v>C</v>
          </cell>
          <cell r="F81" t="str">
            <v>T1</v>
          </cell>
        </row>
        <row r="82">
          <cell r="C82">
            <v>130</v>
          </cell>
          <cell r="D82" t="str">
            <v>Điện mãng châm điều trị hội chứng vai gáy</v>
          </cell>
          <cell r="E82" t="str">
            <v>C</v>
          </cell>
          <cell r="F82" t="str">
            <v>T1</v>
          </cell>
        </row>
        <row r="83">
          <cell r="C83">
            <v>131</v>
          </cell>
          <cell r="D83" t="str">
            <v>Điện mãng châm điều trị hen phế quản</v>
          </cell>
          <cell r="E83" t="str">
            <v>C</v>
          </cell>
          <cell r="F83" t="str">
            <v>T1</v>
          </cell>
        </row>
        <row r="84">
          <cell r="C84">
            <v>132</v>
          </cell>
          <cell r="D84" t="str">
            <v>Điện mãng châm điều trị huyết áp thấp</v>
          </cell>
          <cell r="E84" t="str">
            <v>C</v>
          </cell>
          <cell r="F84" t="str">
            <v>T1</v>
          </cell>
        </row>
        <row r="85">
          <cell r="C85">
            <v>133</v>
          </cell>
          <cell r="D85" t="str">
            <v>Điện mãng châm điều trị liệt dây thần kinh VII ngoại biên</v>
          </cell>
          <cell r="E85" t="str">
            <v>C</v>
          </cell>
          <cell r="F85" t="str">
            <v>T1</v>
          </cell>
        </row>
        <row r="86">
          <cell r="C86">
            <v>134</v>
          </cell>
          <cell r="D86" t="str">
            <v>Điện mãng châm điều trị tắc tia sữa</v>
          </cell>
          <cell r="E86" t="str">
            <v>C</v>
          </cell>
          <cell r="F86" t="str">
            <v>T1</v>
          </cell>
        </row>
        <row r="87">
          <cell r="C87">
            <v>135</v>
          </cell>
          <cell r="D87" t="str">
            <v>Điện mãng châm điều trị đau dây thần kinh liên sườn</v>
          </cell>
          <cell r="E87" t="str">
            <v>C</v>
          </cell>
          <cell r="F87" t="str">
            <v>T1</v>
          </cell>
        </row>
        <row r="88">
          <cell r="C88">
            <v>136</v>
          </cell>
          <cell r="D88" t="str">
            <v>Điện mãng châm điều trị thất vận ngôn</v>
          </cell>
          <cell r="E88" t="str">
            <v>C</v>
          </cell>
          <cell r="F88" t="str">
            <v>T1</v>
          </cell>
        </row>
        <row r="89">
          <cell r="C89">
            <v>137</v>
          </cell>
          <cell r="D89" t="str">
            <v>Điện mãng châm điều trị đau thần kinh V</v>
          </cell>
          <cell r="E89" t="str">
            <v>C</v>
          </cell>
          <cell r="F89" t="str">
            <v>T1</v>
          </cell>
        </row>
        <row r="90">
          <cell r="C90">
            <v>138</v>
          </cell>
          <cell r="D90" t="str">
            <v>Điện mãng châm điều trị liệt tứ chi do chấn thương cột sống</v>
          </cell>
          <cell r="E90" t="str">
            <v>C</v>
          </cell>
          <cell r="F90" t="str">
            <v>T1</v>
          </cell>
        </row>
        <row r="91">
          <cell r="C91">
            <v>139</v>
          </cell>
          <cell r="D91" t="str">
            <v>Điện mãng châm điều trị rối loạn thần kinh chức năng do chấn thương sọ não</v>
          </cell>
          <cell r="E91" t="str">
            <v>C</v>
          </cell>
          <cell r="F91" t="str">
            <v>T1</v>
          </cell>
        </row>
        <row r="92">
          <cell r="C92">
            <v>140</v>
          </cell>
          <cell r="D92" t="str">
            <v>Điện mãng châm điều trị khàn tiếng</v>
          </cell>
          <cell r="E92" t="str">
            <v>C</v>
          </cell>
          <cell r="F92" t="str">
            <v>T1</v>
          </cell>
        </row>
        <row r="93">
          <cell r="C93">
            <v>141</v>
          </cell>
          <cell r="D93" t="str">
            <v>Điện mãng châm điều trị liệt chi trên</v>
          </cell>
          <cell r="E93" t="str">
            <v>C</v>
          </cell>
          <cell r="F93" t="str">
            <v>T1</v>
          </cell>
        </row>
        <row r="94">
          <cell r="C94">
            <v>142</v>
          </cell>
          <cell r="D94" t="str">
            <v>Điện mãng châm điều trị liệt chi dưới</v>
          </cell>
          <cell r="E94" t="str">
            <v>C</v>
          </cell>
          <cell r="F94" t="str">
            <v>T1</v>
          </cell>
        </row>
        <row r="95">
          <cell r="C95">
            <v>143</v>
          </cell>
          <cell r="D95" t="str">
            <v>Điện mãng châm điều trị đau hố mắt</v>
          </cell>
          <cell r="E95" t="str">
            <v>C</v>
          </cell>
          <cell r="F95" t="str">
            <v>T1</v>
          </cell>
        </row>
        <row r="96">
          <cell r="C96">
            <v>144</v>
          </cell>
          <cell r="D96" t="str">
            <v>Điện mãng châm điều trị viêm kết mạc</v>
          </cell>
          <cell r="E96" t="str">
            <v>C</v>
          </cell>
          <cell r="F96" t="str">
            <v>T1</v>
          </cell>
        </row>
        <row r="97">
          <cell r="C97">
            <v>145</v>
          </cell>
          <cell r="D97" t="str">
            <v>Điện mãng châm điều trị giảm thị lực</v>
          </cell>
          <cell r="E97" t="str">
            <v>C</v>
          </cell>
          <cell r="F97" t="str">
            <v>T1</v>
          </cell>
        </row>
        <row r="98">
          <cell r="C98">
            <v>147</v>
          </cell>
          <cell r="D98" t="str">
            <v>Điện mãng châm hỗ trợ điều trị nghiện ma túy</v>
          </cell>
          <cell r="E98" t="str">
            <v>C</v>
          </cell>
          <cell r="F98" t="str">
            <v>T1</v>
          </cell>
        </row>
        <row r="99">
          <cell r="C99">
            <v>148</v>
          </cell>
          <cell r="D99" t="str">
            <v>Điện mãng châm hỗ trợ điều trị nghiện thuốc lá</v>
          </cell>
          <cell r="E99" t="str">
            <v>C</v>
          </cell>
          <cell r="F99" t="str">
            <v>T1</v>
          </cell>
        </row>
        <row r="100">
          <cell r="C100">
            <v>149</v>
          </cell>
          <cell r="D100" t="str">
            <v>Điện mãng châm hỗ trợ điều trị nghiện rượu</v>
          </cell>
          <cell r="E100" t="str">
            <v>C</v>
          </cell>
          <cell r="F100" t="str">
            <v>T1</v>
          </cell>
        </row>
        <row r="101">
          <cell r="C101">
            <v>150</v>
          </cell>
          <cell r="D101" t="str">
            <v>Điện mãng châm điều trị táo bón kéo dài</v>
          </cell>
          <cell r="E101" t="str">
            <v>C</v>
          </cell>
          <cell r="F101" t="str">
            <v>T1</v>
          </cell>
        </row>
        <row r="102">
          <cell r="C102">
            <v>151</v>
          </cell>
          <cell r="D102" t="str">
            <v>Điện mãng châm điều trị viêm mũi xoang</v>
          </cell>
          <cell r="E102" t="str">
            <v>C</v>
          </cell>
          <cell r="F102" t="str">
            <v>T1</v>
          </cell>
        </row>
        <row r="103">
          <cell r="C103">
            <v>152</v>
          </cell>
          <cell r="D103" t="str">
            <v>Điện mãng châm điều trị rối loạn tiêu hóa</v>
          </cell>
          <cell r="E103" t="str">
            <v>C</v>
          </cell>
          <cell r="F103" t="str">
            <v>T1</v>
          </cell>
        </row>
        <row r="104">
          <cell r="C104">
            <v>153</v>
          </cell>
          <cell r="D104" t="str">
            <v>Điện mãng châm điều trị đau răng</v>
          </cell>
          <cell r="E104" t="str">
            <v>C</v>
          </cell>
          <cell r="F104" t="str">
            <v>T1</v>
          </cell>
        </row>
        <row r="105">
          <cell r="C105">
            <v>154</v>
          </cell>
          <cell r="D105" t="str">
            <v>Điện mãng châm điều trị viêm đa khớp dạng thấp</v>
          </cell>
          <cell r="E105" t="str">
            <v>C</v>
          </cell>
          <cell r="F105" t="str">
            <v>T1</v>
          </cell>
        </row>
        <row r="106">
          <cell r="C106">
            <v>155</v>
          </cell>
          <cell r="D106" t="str">
            <v>Điện mãng châm điều trị viêm quanh khớp vai</v>
          </cell>
          <cell r="E106" t="str">
            <v>C</v>
          </cell>
          <cell r="F106" t="str">
            <v>T1</v>
          </cell>
        </row>
        <row r="107">
          <cell r="C107">
            <v>156</v>
          </cell>
          <cell r="D107" t="str">
            <v>Điện mãng châm điều trị giảm đau do thoái hóa khớp</v>
          </cell>
          <cell r="E107" t="str">
            <v>C</v>
          </cell>
          <cell r="F107" t="str">
            <v>T1</v>
          </cell>
        </row>
        <row r="108">
          <cell r="C108">
            <v>157</v>
          </cell>
          <cell r="D108" t="str">
            <v>Điện mãng châm điều trị đau lưng</v>
          </cell>
          <cell r="E108" t="str">
            <v>C</v>
          </cell>
          <cell r="F108" t="str">
            <v>T1</v>
          </cell>
        </row>
        <row r="109">
          <cell r="C109">
            <v>158</v>
          </cell>
          <cell r="D109" t="str">
            <v>Điện mãng châm điều trị di tinh</v>
          </cell>
          <cell r="E109" t="str">
            <v>C</v>
          </cell>
          <cell r="F109" t="str">
            <v>T1</v>
          </cell>
        </row>
        <row r="110">
          <cell r="C110">
            <v>159</v>
          </cell>
          <cell r="D110" t="str">
            <v>Điện mãng châm điều trị liệt dương</v>
          </cell>
          <cell r="E110" t="str">
            <v>C</v>
          </cell>
          <cell r="F110" t="str">
            <v>T1</v>
          </cell>
        </row>
        <row r="111">
          <cell r="C111">
            <v>160</v>
          </cell>
          <cell r="D111" t="str">
            <v>Điện mãng châm điều trị rối loạn tiểu tiện</v>
          </cell>
          <cell r="E111" t="str">
            <v>C</v>
          </cell>
          <cell r="F111" t="str">
            <v>T1</v>
          </cell>
        </row>
        <row r="112">
          <cell r="C112">
            <v>161</v>
          </cell>
          <cell r="D112" t="str">
            <v>Điện mãng châm điều trị bí đái cơ năng</v>
          </cell>
          <cell r="E112" t="str">
            <v>C</v>
          </cell>
          <cell r="F112" t="str">
            <v>T1</v>
          </cell>
        </row>
        <row r="113">
          <cell r="C113">
            <v>231</v>
          </cell>
          <cell r="D113" t="str">
            <v>Cấy chỉ điều trị sa dạ dày</v>
          </cell>
          <cell r="E113" t="str">
            <v>C</v>
          </cell>
          <cell r="F113" t="str">
            <v>T1</v>
          </cell>
        </row>
        <row r="114">
          <cell r="C114">
            <v>234</v>
          </cell>
          <cell r="D114" t="str">
            <v>Cấy chỉ hỗ trợ điều trị vẩy nến</v>
          </cell>
          <cell r="E114" t="str">
            <v>C</v>
          </cell>
          <cell r="F114" t="str">
            <v>T1</v>
          </cell>
        </row>
        <row r="115">
          <cell r="C115">
            <v>246</v>
          </cell>
          <cell r="D115" t="str">
            <v>Cấy chỉ điều trị hội chứng vai gáy</v>
          </cell>
          <cell r="E115" t="str">
            <v>C</v>
          </cell>
          <cell r="F115" t="str">
            <v>T1</v>
          </cell>
        </row>
        <row r="116">
          <cell r="C116">
            <v>247</v>
          </cell>
          <cell r="D116" t="str">
            <v>Cấy chỉ điều trị hen phế quản</v>
          </cell>
          <cell r="E116" t="str">
            <v>C</v>
          </cell>
          <cell r="F116" t="str">
            <v>T1</v>
          </cell>
        </row>
        <row r="117">
          <cell r="C117">
            <v>249</v>
          </cell>
          <cell r="D117" t="str">
            <v>Cấy chỉ điều trị liệt dây thần kinh VII ngoại biên</v>
          </cell>
          <cell r="E117" t="str">
            <v>C</v>
          </cell>
          <cell r="F117" t="str">
            <v>T1</v>
          </cell>
        </row>
        <row r="118">
          <cell r="C118">
            <v>266</v>
          </cell>
          <cell r="D118" t="str">
            <v>Cấy chỉ điều trị viêm quanh khớp vai</v>
          </cell>
          <cell r="E118" t="str">
            <v>C</v>
          </cell>
          <cell r="F118" t="str">
            <v>T1</v>
          </cell>
        </row>
        <row r="119">
          <cell r="C119">
            <v>267</v>
          </cell>
          <cell r="D119" t="str">
            <v>Cấy chỉ điều trị đau do thoái hóa khớp</v>
          </cell>
          <cell r="E119" t="str">
            <v>C</v>
          </cell>
          <cell r="F119" t="str">
            <v>T1</v>
          </cell>
        </row>
        <row r="120">
          <cell r="C120">
            <v>268</v>
          </cell>
          <cell r="D120" t="str">
            <v>Cấy chỉ điều trị đau lưng</v>
          </cell>
          <cell r="E120" t="str">
            <v>C</v>
          </cell>
          <cell r="F120" t="str">
            <v>T1</v>
          </cell>
        </row>
        <row r="121">
          <cell r="C121" t="str">
            <v>STT</v>
          </cell>
          <cell r="D121" t="str">
            <v>TEN_KY_THUAT</v>
          </cell>
          <cell r="E121" t="str">
            <v>Tuyen</v>
          </cell>
          <cell r="F121" t="str">
            <v>Loai</v>
          </cell>
        </row>
        <row r="122">
          <cell r="C122">
            <v>1</v>
          </cell>
          <cell r="D122" t="str">
            <v>Kỹ thuật an thần PCS</v>
          </cell>
          <cell r="E122" t="str">
            <v>C</v>
          </cell>
          <cell r="F122" t="str">
            <v>T1</v>
          </cell>
        </row>
        <row r="123">
          <cell r="C123">
            <v>6</v>
          </cell>
          <cell r="D123" t="str">
            <v>Cấp cứu cao huyết áp</v>
          </cell>
          <cell r="E123" t="str">
            <v>C</v>
          </cell>
          <cell r="F123" t="str">
            <v>T1</v>
          </cell>
        </row>
        <row r="124">
          <cell r="C124">
            <v>7</v>
          </cell>
          <cell r="D124" t="str">
            <v>Cấp cứu ngừng thở</v>
          </cell>
          <cell r="E124" t="str">
            <v>C</v>
          </cell>
          <cell r="F124" t="str">
            <v>T1</v>
          </cell>
        </row>
        <row r="125">
          <cell r="C125">
            <v>8</v>
          </cell>
          <cell r="D125" t="str">
            <v>Cấp cứu ngừng tim</v>
          </cell>
          <cell r="E125" t="str">
            <v>C</v>
          </cell>
          <cell r="F125" t="str">
            <v>T1</v>
          </cell>
        </row>
        <row r="126">
          <cell r="C126">
            <v>10</v>
          </cell>
          <cell r="D126" t="str">
            <v>Cấp cứu tụt huyết áp</v>
          </cell>
          <cell r="E126" t="str">
            <v>C</v>
          </cell>
          <cell r="F126" t="str">
            <v>T1</v>
          </cell>
        </row>
        <row r="127">
          <cell r="C127">
            <v>32</v>
          </cell>
          <cell r="D127" t="str">
            <v>Đặt dẫn lưu ngực cấp cứu</v>
          </cell>
          <cell r="E127" t="str">
            <v>C</v>
          </cell>
          <cell r="F127" t="str">
            <v>T1</v>
          </cell>
        </row>
        <row r="128">
          <cell r="C128">
            <v>38</v>
          </cell>
          <cell r="D128" t="str">
            <v>Đặt nội khí quản khó ngược dòng</v>
          </cell>
          <cell r="E128" t="str">
            <v>C</v>
          </cell>
          <cell r="F128" t="str">
            <v>TD</v>
          </cell>
        </row>
        <row r="129">
          <cell r="C129">
            <v>41</v>
          </cell>
          <cell r="D129" t="str">
            <v>Đặt nội khí quản mò qua mũi</v>
          </cell>
          <cell r="E129" t="str">
            <v>C</v>
          </cell>
          <cell r="F129" t="str">
            <v>T1</v>
          </cell>
        </row>
        <row r="130">
          <cell r="C130">
            <v>42</v>
          </cell>
          <cell r="D130" t="str">
            <v>Đặt nội khí quản qua đèn Airtracq hoặc tương đương</v>
          </cell>
          <cell r="E130" t="str">
            <v>C</v>
          </cell>
          <cell r="F130" t="str">
            <v>TD</v>
          </cell>
        </row>
        <row r="131">
          <cell r="C131">
            <v>69</v>
          </cell>
          <cell r="D131" t="str">
            <v>Kỹ thuật gây tê 3 trong 1</v>
          </cell>
          <cell r="E131" t="str">
            <v>C</v>
          </cell>
          <cell r="F131" t="str">
            <v>T1</v>
          </cell>
        </row>
        <row r="132">
          <cell r="C132">
            <v>70</v>
          </cell>
          <cell r="D132" t="str">
            <v>Kỹ thuật gây tê cạnh nhãn cầu</v>
          </cell>
          <cell r="E132" t="str">
            <v>C</v>
          </cell>
          <cell r="F132" t="str">
            <v>T1</v>
          </cell>
        </row>
        <row r="133">
          <cell r="C133">
            <v>74</v>
          </cell>
          <cell r="D133" t="str">
            <v>Kỹ thuật gây tê đám rối cánh tay đường trên xương đòn</v>
          </cell>
          <cell r="E133" t="str">
            <v>C</v>
          </cell>
          <cell r="F133" t="str">
            <v>T1</v>
          </cell>
        </row>
        <row r="134">
          <cell r="C134">
            <v>75</v>
          </cell>
          <cell r="D134" t="str">
            <v>Kỹ thuật gây tê đám rối cánh tay đường gian cơ bậc thang</v>
          </cell>
          <cell r="E134" t="str">
            <v>C</v>
          </cell>
          <cell r="F134" t="str">
            <v>T1</v>
          </cell>
        </row>
        <row r="135">
          <cell r="C135">
            <v>76</v>
          </cell>
          <cell r="D135" t="str">
            <v>Kỹ thuật gây tê đám rối cánh tay đường nách</v>
          </cell>
          <cell r="E135" t="str">
            <v>C</v>
          </cell>
          <cell r="F135" t="str">
            <v>T1</v>
          </cell>
        </row>
        <row r="136">
          <cell r="C136">
            <v>77</v>
          </cell>
          <cell r="D136" t="str">
            <v>Kỹ thuật gây tê đám rối cổ nông</v>
          </cell>
          <cell r="E136" t="str">
            <v>C</v>
          </cell>
          <cell r="F136" t="str">
            <v>T1</v>
          </cell>
        </row>
        <row r="137">
          <cell r="C137">
            <v>84</v>
          </cell>
          <cell r="D137" t="str">
            <v>Kỹ thuật gây tê khoang cùng</v>
          </cell>
          <cell r="E137" t="str">
            <v>C</v>
          </cell>
          <cell r="F137" t="str">
            <v>T1</v>
          </cell>
        </row>
        <row r="138">
          <cell r="C138">
            <v>96</v>
          </cell>
          <cell r="D138" t="str">
            <v>Kỹ thuật gây tê vùng khớp gối</v>
          </cell>
          <cell r="E138" t="str">
            <v>C</v>
          </cell>
          <cell r="F138" t="str">
            <v>T1</v>
          </cell>
        </row>
        <row r="139">
          <cell r="C139">
            <v>113</v>
          </cell>
          <cell r="D139" t="str">
            <v>Kỹ thuật giảm đau và gây ngủ nắn xương</v>
          </cell>
          <cell r="E139" t="str">
            <v>C</v>
          </cell>
          <cell r="F139" t="str">
            <v>T1</v>
          </cell>
        </row>
        <row r="140">
          <cell r="C140">
            <v>114</v>
          </cell>
          <cell r="D140" t="str">
            <v>Kỹ thuật giảm đau và gây ngủ ngoài phòng phẫu thuật</v>
          </cell>
          <cell r="E140" t="str">
            <v>C</v>
          </cell>
          <cell r="F140" t="str">
            <v>T1</v>
          </cell>
        </row>
        <row r="141">
          <cell r="C141">
            <v>136</v>
          </cell>
          <cell r="D141" t="str">
            <v>Mở khí quản</v>
          </cell>
          <cell r="E141" t="str">
            <v>C</v>
          </cell>
          <cell r="F141" t="str">
            <v>T1</v>
          </cell>
        </row>
        <row r="142">
          <cell r="C142">
            <v>188</v>
          </cell>
          <cell r="D142" t="str">
            <v>Thông khí không xâm nhập bằng máy thở</v>
          </cell>
          <cell r="E142" t="str">
            <v>C</v>
          </cell>
          <cell r="F142" t="str">
            <v>TD</v>
          </cell>
        </row>
        <row r="143">
          <cell r="C143">
            <v>192</v>
          </cell>
          <cell r="D143" t="str">
            <v>Thường qui đặt nội khí quản khó</v>
          </cell>
          <cell r="E143" t="str">
            <v>C</v>
          </cell>
          <cell r="F143" t="str">
            <v>TD</v>
          </cell>
        </row>
        <row r="144">
          <cell r="C144">
            <v>200</v>
          </cell>
          <cell r="D144" t="str">
            <v>Vận chuyển bệnh nhân nặng ngoại viện</v>
          </cell>
          <cell r="E144" t="str">
            <v>C</v>
          </cell>
          <cell r="F144" t="str">
            <v>TD</v>
          </cell>
        </row>
        <row r="145">
          <cell r="C145">
            <v>201</v>
          </cell>
          <cell r="D145" t="str">
            <v>Vận chuyển bệnh nhân nặng nội viện</v>
          </cell>
          <cell r="E145" t="str">
            <v>C</v>
          </cell>
          <cell r="F145" t="str">
            <v>T1</v>
          </cell>
        </row>
        <row r="146">
          <cell r="C146">
            <v>203</v>
          </cell>
          <cell r="D146" t="str">
            <v>Vô cảm cho các phẫu thuật nhỏ ở tầng sinh môn trẻ em</v>
          </cell>
          <cell r="E146" t="str">
            <v>C</v>
          </cell>
          <cell r="F146" t="str">
            <v>TD</v>
          </cell>
        </row>
        <row r="147">
          <cell r="C147" t="str">
            <v>STT</v>
          </cell>
          <cell r="D147" t="str">
            <v>TEN_KY_THUAT</v>
          </cell>
          <cell r="E147" t="str">
            <v>Tuyen</v>
          </cell>
          <cell r="F147" t="str">
            <v>Loai</v>
          </cell>
        </row>
        <row r="148">
          <cell r="C148">
            <v>153</v>
          </cell>
          <cell r="D148" t="str">
            <v>Phẫu thuật điều trị vết thương ngực hở đơn thuần</v>
          </cell>
          <cell r="E148" t="str">
            <v>C</v>
          </cell>
          <cell r="F148" t="str">
            <v>P1</v>
          </cell>
        </row>
        <row r="149">
          <cell r="C149">
            <v>353</v>
          </cell>
          <cell r="D149" t="str">
            <v>Bơm rửa bàng quang, bơm hóa chất</v>
          </cell>
          <cell r="E149" t="str">
            <v>C</v>
          </cell>
          <cell r="F149" t="str">
            <v>T1</v>
          </cell>
        </row>
        <row r="150">
          <cell r="C150">
            <v>354</v>
          </cell>
          <cell r="D150" t="str">
            <v>Thay ống thông dẫn lưu thận, bàng quang</v>
          </cell>
          <cell r="E150" t="str">
            <v>C</v>
          </cell>
          <cell r="F150" t="str">
            <v>T1</v>
          </cell>
        </row>
        <row r="151">
          <cell r="C151">
            <v>569</v>
          </cell>
          <cell r="D151" t="str">
            <v>Phẫu thuật điều trị đứt cơ thắt hậu môn</v>
          </cell>
          <cell r="E151" t="str">
            <v>C</v>
          </cell>
          <cell r="F151" t="str">
            <v>P1</v>
          </cell>
        </row>
        <row r="152">
          <cell r="C152">
            <v>697</v>
          </cell>
          <cell r="D152" t="str">
            <v>Phẫu thuật cắt u thành bụng</v>
          </cell>
          <cell r="E152" t="str">
            <v>C</v>
          </cell>
          <cell r="F152" t="str">
            <v>P1</v>
          </cell>
        </row>
        <row r="153">
          <cell r="C153">
            <v>698</v>
          </cell>
          <cell r="D153" t="str">
            <v>Phẫu thuật khâu phục hồi thành bụng do toác vết mổ</v>
          </cell>
          <cell r="E153" t="str">
            <v>C</v>
          </cell>
          <cell r="F153" t="str">
            <v>P1</v>
          </cell>
        </row>
        <row r="154">
          <cell r="C154">
            <v>734</v>
          </cell>
          <cell r="D154" t="str">
            <v>Phẫu thuật KHX gãy mỏm khuỷu</v>
          </cell>
          <cell r="E154" t="str">
            <v>C</v>
          </cell>
          <cell r="F154" t="str">
            <v>P1</v>
          </cell>
        </row>
        <row r="155">
          <cell r="C155">
            <v>736</v>
          </cell>
          <cell r="D155" t="str">
            <v>Phẫu thuật KHX gãy Monteggia</v>
          </cell>
          <cell r="E155" t="str">
            <v>B</v>
          </cell>
          <cell r="F155" t="str">
            <v>P1</v>
          </cell>
        </row>
        <row r="156">
          <cell r="C156">
            <v>739</v>
          </cell>
          <cell r="D156" t="str">
            <v>Phẫu thuật KHX gãy thân 2 xương cẳng tay</v>
          </cell>
          <cell r="E156" t="str">
            <v>B</v>
          </cell>
          <cell r="F156" t="str">
            <v>P1</v>
          </cell>
        </row>
        <row r="157">
          <cell r="C157">
            <v>743</v>
          </cell>
          <cell r="D157" t="str">
            <v>Phẫu thuật KHX gãy đầu dưới qương quay</v>
          </cell>
          <cell r="E157" t="str">
            <v>B</v>
          </cell>
          <cell r="F157" t="str">
            <v>P1</v>
          </cell>
        </row>
        <row r="158">
          <cell r="C158">
            <v>749</v>
          </cell>
          <cell r="D158" t="str">
            <v>Phẫu thuật tổn thương gân duỗi cẳng và bàn ngón tay</v>
          </cell>
          <cell r="E158" t="str">
            <v>B</v>
          </cell>
          <cell r="F158" t="str">
            <v>P1</v>
          </cell>
        </row>
        <row r="159">
          <cell r="C159">
            <v>750</v>
          </cell>
          <cell r="D159" t="str">
            <v>Phẫu thuật tổn thương gân gấp của cổ tay và cẳng tay</v>
          </cell>
          <cell r="E159" t="str">
            <v>B</v>
          </cell>
          <cell r="F159" t="str">
            <v>P1</v>
          </cell>
        </row>
        <row r="160">
          <cell r="C160">
            <v>779</v>
          </cell>
          <cell r="D160" t="str">
            <v>Phẫu thuật KHX gãy thân xương chày</v>
          </cell>
          <cell r="E160" t="str">
            <v>B</v>
          </cell>
          <cell r="F160" t="str">
            <v>P1</v>
          </cell>
        </row>
        <row r="161">
          <cell r="C161">
            <v>781</v>
          </cell>
          <cell r="D161" t="str">
            <v>Phẫu thuật KHX gãy xương mác đơn thuần</v>
          </cell>
          <cell r="E161" t="str">
            <v>B</v>
          </cell>
          <cell r="F161" t="str">
            <v>P1</v>
          </cell>
        </row>
        <row r="162">
          <cell r="C162">
            <v>784</v>
          </cell>
          <cell r="D162" t="str">
            <v>Phẫu thuật KHX gãy mắt cá trong</v>
          </cell>
          <cell r="E162" t="str">
            <v>B</v>
          </cell>
          <cell r="F162" t="str">
            <v>P1</v>
          </cell>
        </row>
        <row r="163">
          <cell r="C163">
            <v>785</v>
          </cell>
          <cell r="D163" t="str">
            <v>Phẫu thuật KHX gãy mắt cá ngoài</v>
          </cell>
          <cell r="E163" t="str">
            <v>B</v>
          </cell>
          <cell r="F163" t="str">
            <v>P1</v>
          </cell>
        </row>
        <row r="164">
          <cell r="C164">
            <v>793</v>
          </cell>
          <cell r="D164" t="str">
            <v>Phẫu thuật KHX gãy hở độ I hai xương cẳng chân</v>
          </cell>
          <cell r="E164" t="str">
            <v>B</v>
          </cell>
          <cell r="F164" t="str">
            <v>P1</v>
          </cell>
        </row>
        <row r="165">
          <cell r="C165">
            <v>798</v>
          </cell>
          <cell r="D165" t="str">
            <v>Phẫu thuật KHX gãy hở I thân hai xương cẳng tay</v>
          </cell>
          <cell r="E165" t="str">
            <v>B</v>
          </cell>
          <cell r="F165" t="str">
            <v>P1</v>
          </cell>
        </row>
        <row r="166">
          <cell r="C166">
            <v>809</v>
          </cell>
          <cell r="D166" t="str">
            <v>Phẫu thuật vết thương bàn tay</v>
          </cell>
          <cell r="E166" t="str">
            <v>B</v>
          </cell>
          <cell r="F166" t="str">
            <v>P1</v>
          </cell>
        </row>
        <row r="167">
          <cell r="C167">
            <v>810</v>
          </cell>
          <cell r="D167" t="str">
            <v>Phẫu thuật vết thương bàn tay tổn thương gân duỗi</v>
          </cell>
          <cell r="E167" t="str">
            <v>B</v>
          </cell>
          <cell r="F167" t="str">
            <v>P1</v>
          </cell>
        </row>
        <row r="168">
          <cell r="C168">
            <v>811</v>
          </cell>
          <cell r="D168" t="str">
            <v>Phẫu thuật vết thương phần mềm tổn thương gân gấp</v>
          </cell>
          <cell r="E168" t="str">
            <v>B</v>
          </cell>
          <cell r="F168" t="str">
            <v>P1</v>
          </cell>
        </row>
        <row r="169">
          <cell r="C169">
            <v>815</v>
          </cell>
          <cell r="D169" t="str">
            <v>Phẫu thuật KHX gãy xương đốt bàn ngón tay</v>
          </cell>
          <cell r="E169" t="str">
            <v>B</v>
          </cell>
          <cell r="F169" t="str">
            <v>P1</v>
          </cell>
        </row>
        <row r="170">
          <cell r="C170">
            <v>817</v>
          </cell>
          <cell r="D170" t="str">
            <v>Phẫu thuật KHX gãy lồi cầu xương khớp ngón tay</v>
          </cell>
          <cell r="E170" t="str">
            <v>B</v>
          </cell>
          <cell r="F170" t="str">
            <v>P1</v>
          </cell>
        </row>
        <row r="171">
          <cell r="C171">
            <v>819</v>
          </cell>
          <cell r="D171" t="str">
            <v>Phẫu thuật gãy xương đốt bàn ngón tay</v>
          </cell>
          <cell r="E171" t="str">
            <v>B</v>
          </cell>
          <cell r="F171" t="str">
            <v>P1</v>
          </cell>
        </row>
        <row r="172">
          <cell r="C172">
            <v>842</v>
          </cell>
          <cell r="D172" t="str">
            <v>Khâu phục hồi tổn thương gân duỗi</v>
          </cell>
          <cell r="E172" t="str">
            <v>B</v>
          </cell>
          <cell r="F172" t="str">
            <v>P1</v>
          </cell>
        </row>
        <row r="173">
          <cell r="C173">
            <v>885</v>
          </cell>
          <cell r="D173" t="str">
            <v>Phẫu thuật điều trị đứt gân Achille</v>
          </cell>
          <cell r="E173" t="str">
            <v>B</v>
          </cell>
          <cell r="F173" t="str">
            <v>P1</v>
          </cell>
        </row>
        <row r="174">
          <cell r="C174">
            <v>955</v>
          </cell>
          <cell r="D174" t="str">
            <v>Phẫu thuật vết thương phần mềm phức tạp</v>
          </cell>
          <cell r="E174" t="str">
            <v>B</v>
          </cell>
          <cell r="F174" t="str">
            <v>P1</v>
          </cell>
        </row>
        <row r="175">
          <cell r="C175">
            <v>962</v>
          </cell>
          <cell r="D175" t="str">
            <v>Phẫu thuật vá da diện tích &gt;10cm²</v>
          </cell>
          <cell r="E175" t="str">
            <v>B</v>
          </cell>
          <cell r="F175" t="str">
            <v>P1</v>
          </cell>
        </row>
        <row r="176">
          <cell r="C176">
            <v>997</v>
          </cell>
          <cell r="D176" t="str">
            <v>Nắn, bó bột gãy 1/3 trên thân xương cánh tay</v>
          </cell>
          <cell r="E176" t="str">
            <v>B</v>
          </cell>
          <cell r="F176" t="str">
            <v>T1</v>
          </cell>
        </row>
        <row r="177">
          <cell r="C177">
            <v>998</v>
          </cell>
          <cell r="D177" t="str">
            <v>Nắn, bó bột gãy 1/3 giữa thân xương cánh tay</v>
          </cell>
          <cell r="E177" t="str">
            <v>B</v>
          </cell>
          <cell r="F177" t="str">
            <v>T1</v>
          </cell>
        </row>
        <row r="178">
          <cell r="C178">
            <v>999</v>
          </cell>
          <cell r="D178" t="str">
            <v>Nắn, bó bột gãy 1/3 dưới thân xương cánh tay</v>
          </cell>
          <cell r="E178" t="str">
            <v>B</v>
          </cell>
          <cell r="F178" t="str">
            <v>T1</v>
          </cell>
        </row>
        <row r="179">
          <cell r="C179">
            <v>1007</v>
          </cell>
          <cell r="D179" t="str">
            <v>Nắn, bó bột gãy một xương cẳng tay</v>
          </cell>
          <cell r="E179" t="str">
            <v>B</v>
          </cell>
          <cell r="F179" t="str">
            <v>T1</v>
          </cell>
        </row>
        <row r="180">
          <cell r="C180">
            <v>1019</v>
          </cell>
          <cell r="D180" t="str">
            <v>Nắn, bó bột gãy 1/3 trên hai xương cẳng chân</v>
          </cell>
          <cell r="E180" t="str">
            <v>B</v>
          </cell>
          <cell r="F180" t="str">
            <v>T1</v>
          </cell>
        </row>
        <row r="181">
          <cell r="C181">
            <v>1020</v>
          </cell>
          <cell r="D181" t="str">
            <v>Nắn, bó bột gãy 1/3 giữa hai xương cẳng chân</v>
          </cell>
          <cell r="E181" t="str">
            <v>B</v>
          </cell>
          <cell r="F181" t="str">
            <v>T1</v>
          </cell>
        </row>
        <row r="182">
          <cell r="C182" t="str">
            <v>STT</v>
          </cell>
          <cell r="D182" t="str">
            <v>TEN_KY_THUAT</v>
          </cell>
          <cell r="E182" t="str">
            <v>Tuyen</v>
          </cell>
          <cell r="F182" t="str">
            <v>Loai</v>
          </cell>
        </row>
        <row r="183">
          <cell r="C183">
            <v>15</v>
          </cell>
          <cell r="D183" t="str">
            <v>Rạch hoại tử bỏng giải thoát chèn ép</v>
          </cell>
          <cell r="E183" t="str">
            <v>C</v>
          </cell>
          <cell r="F183" t="str">
            <v>T1</v>
          </cell>
        </row>
        <row r="184">
          <cell r="C184">
            <v>84</v>
          </cell>
          <cell r="D184" t="str">
            <v>Chẩn đoán và điều trị sốc bỏng</v>
          </cell>
          <cell r="E184" t="str">
            <v>C</v>
          </cell>
          <cell r="F184" t="str">
            <v>T1</v>
          </cell>
        </row>
        <row r="190">
          <cell r="C190" t="str">
            <v>STT</v>
          </cell>
          <cell r="D190" t="str">
            <v>TEN_KY_THUAT</v>
          </cell>
          <cell r="E190" t="str">
            <v>Tuyen</v>
          </cell>
          <cell r="F190" t="str">
            <v>Loai</v>
          </cell>
        </row>
        <row r="191">
          <cell r="C191">
            <v>2</v>
          </cell>
          <cell r="D191" t="str">
            <v>Phẫu thuật lấy thai lần hai trở lên</v>
          </cell>
          <cell r="E191" t="str">
            <v>B</v>
          </cell>
          <cell r="F191" t="str">
            <v>P1</v>
          </cell>
        </row>
        <row r="192">
          <cell r="C192">
            <v>13</v>
          </cell>
          <cell r="D192" t="str">
            <v>Phẫu thuật bảo tồn tử cung do vỡ tử cung</v>
          </cell>
          <cell r="E192" t="str">
            <v>C</v>
          </cell>
          <cell r="F192" t="str">
            <v>P1</v>
          </cell>
        </row>
        <row r="193">
          <cell r="C193">
            <v>24</v>
          </cell>
          <cell r="D193" t="str">
            <v>Đỡ đẻ ngôi ngược (*)</v>
          </cell>
          <cell r="E193" t="str">
            <v>C</v>
          </cell>
          <cell r="F193" t="str">
            <v>T1</v>
          </cell>
        </row>
        <row r="194">
          <cell r="C194">
            <v>26</v>
          </cell>
          <cell r="D194" t="str">
            <v>Đỡ đẻ từ sinh đôi trở lên</v>
          </cell>
          <cell r="E194" t="str">
            <v>C</v>
          </cell>
          <cell r="F194" t="str">
            <v>T1</v>
          </cell>
        </row>
        <row r="195">
          <cell r="C195">
            <v>27</v>
          </cell>
          <cell r="D195" t="str">
            <v>Forceps</v>
          </cell>
          <cell r="E195" t="str">
            <v>C</v>
          </cell>
          <cell r="F195" t="str">
            <v>T1</v>
          </cell>
        </row>
        <row r="196">
          <cell r="C196">
            <v>30</v>
          </cell>
          <cell r="D196" t="str">
            <v>Khâu phục hồi rách cổ tử cung, âm đạo</v>
          </cell>
          <cell r="E196" t="str">
            <v>C</v>
          </cell>
          <cell r="F196" t="str">
            <v>T1</v>
          </cell>
        </row>
        <row r="197">
          <cell r="C197">
            <v>31</v>
          </cell>
          <cell r="D197" t="str">
            <v>Thủ thuật cặp, kéo cổ tử cung xử trí băng huyết sau đẻ, sau sảy, sau nạo (*)</v>
          </cell>
          <cell r="E197" t="str">
            <v>C</v>
          </cell>
          <cell r="F197" t="str">
            <v>T1</v>
          </cell>
        </row>
        <row r="198">
          <cell r="C198">
            <v>70</v>
          </cell>
          <cell r="D198" t="str">
            <v>Phẫu thuật mở bụng cắt tử cung bán phần</v>
          </cell>
          <cell r="E198" t="str">
            <v>C</v>
          </cell>
          <cell r="F198" t="str">
            <v>P1</v>
          </cell>
        </row>
        <row r="199">
          <cell r="C199">
            <v>91</v>
          </cell>
          <cell r="D199" t="str">
            <v>Phẫu thuật chửa ngoài tử cung vỡ có choáng</v>
          </cell>
          <cell r="E199" t="str">
            <v>C</v>
          </cell>
          <cell r="F199" t="str">
            <v>P1</v>
          </cell>
        </row>
        <row r="200">
          <cell r="C200">
            <v>93</v>
          </cell>
          <cell r="D200" t="str">
            <v>Phẫu thuật chửa ngoài tử cung thể huyết tụ thành nang</v>
          </cell>
          <cell r="E200" t="str">
            <v>C</v>
          </cell>
          <cell r="F200" t="str">
            <v>P1</v>
          </cell>
        </row>
        <row r="201">
          <cell r="C201">
            <v>144</v>
          </cell>
          <cell r="D201" t="str">
            <v>Thủ thuật xoắn polip cổ tử cung, âm đạo</v>
          </cell>
          <cell r="E201" t="str">
            <v>C</v>
          </cell>
          <cell r="F201" t="str">
            <v>T1</v>
          </cell>
        </row>
        <row r="202">
          <cell r="C202">
            <v>152</v>
          </cell>
          <cell r="D202" t="str">
            <v>Bóc nang tuyến Bartholin</v>
          </cell>
          <cell r="E202" t="str">
            <v>C</v>
          </cell>
          <cell r="F202" t="str">
            <v>T1</v>
          </cell>
        </row>
        <row r="203">
          <cell r="C203">
            <v>153</v>
          </cell>
          <cell r="D203" t="str">
            <v>Chích rạch màng trinh do ứ máu kinh</v>
          </cell>
          <cell r="E203" t="str">
            <v>C</v>
          </cell>
          <cell r="F203" t="str">
            <v>T1</v>
          </cell>
        </row>
        <row r="204">
          <cell r="C204">
            <v>159</v>
          </cell>
          <cell r="D204" t="str">
            <v>Dẫn lưu cùng đồ Douglas</v>
          </cell>
          <cell r="E204" t="str">
            <v>C</v>
          </cell>
          <cell r="F204" t="str">
            <v>T1</v>
          </cell>
        </row>
        <row r="205">
          <cell r="C205">
            <v>227</v>
          </cell>
          <cell r="D205" t="str">
            <v>Triệt sản nam (bằng dao hoặc không bằng dao)</v>
          </cell>
          <cell r="E205" t="str">
            <v>C</v>
          </cell>
          <cell r="F205" t="str">
            <v>T1</v>
          </cell>
        </row>
        <row r="206">
          <cell r="C206" t="str">
            <v>STT</v>
          </cell>
          <cell r="D206" t="str">
            <v>TEN_KY_THUAT</v>
          </cell>
          <cell r="E206" t="str">
            <v>Tuyen</v>
          </cell>
          <cell r="F206" t="str">
            <v>Loai</v>
          </cell>
        </row>
        <row r="207">
          <cell r="C207">
            <v>166</v>
          </cell>
          <cell r="D207" t="str">
            <v>Lấy dị vật giác mạc sâu</v>
          </cell>
          <cell r="E207" t="str">
            <v>C</v>
          </cell>
          <cell r="F207" t="str">
            <v>T1</v>
          </cell>
        </row>
        <row r="208">
          <cell r="C208">
            <v>167</v>
          </cell>
          <cell r="D208" t="str">
            <v>Cắt bỏ chắp có bọc</v>
          </cell>
          <cell r="E208" t="str">
            <v>C</v>
          </cell>
          <cell r="F208" t="str">
            <v>T1</v>
          </cell>
        </row>
        <row r="209">
          <cell r="C209">
            <v>197</v>
          </cell>
          <cell r="D209" t="str">
            <v>Bơm thông lệ đạo</v>
          </cell>
          <cell r="E209" t="str">
            <v>C</v>
          </cell>
          <cell r="F209" t="str">
            <v>T1</v>
          </cell>
        </row>
        <row r="210">
          <cell r="C210">
            <v>212</v>
          </cell>
          <cell r="D210" t="str">
            <v>Cấp cứu bỏng mắt ban đầu</v>
          </cell>
          <cell r="E210" t="str">
            <v>D</v>
          </cell>
          <cell r="F210" t="str">
            <v>T1</v>
          </cell>
        </row>
        <row r="211">
          <cell r="C211">
            <v>215</v>
          </cell>
          <cell r="D211" t="str">
            <v>Rạch áp xe mi</v>
          </cell>
          <cell r="E211" t="str">
            <v>C</v>
          </cell>
          <cell r="F211" t="str">
            <v>T1</v>
          </cell>
        </row>
        <row r="212">
          <cell r="C212">
            <v>216</v>
          </cell>
          <cell r="D212" t="str">
            <v>Rạch áp xe túi lệ</v>
          </cell>
          <cell r="E212" t="str">
            <v>C</v>
          </cell>
          <cell r="F212" t="str">
            <v>T1</v>
          </cell>
        </row>
        <row r="213">
          <cell r="C213">
            <v>225</v>
          </cell>
          <cell r="D213" t="str">
            <v>Gây mê để khám</v>
          </cell>
          <cell r="E213" t="str">
            <v>C</v>
          </cell>
          <cell r="F213" t="str">
            <v>TD</v>
          </cell>
        </row>
        <row r="214">
          <cell r="C214">
            <v>253</v>
          </cell>
          <cell r="D214" t="str">
            <v>Đo thị trường trung tâm, thị trường ám điểm</v>
          </cell>
          <cell r="E214" t="str">
            <v>C</v>
          </cell>
          <cell r="F214" t="str">
            <v>T1</v>
          </cell>
        </row>
        <row r="215">
          <cell r="C215">
            <v>254</v>
          </cell>
          <cell r="D215" t="str">
            <v>Đo thị trường chu biên</v>
          </cell>
          <cell r="E215" t="str">
            <v>C</v>
          </cell>
          <cell r="F215" t="str">
            <v>T1</v>
          </cell>
        </row>
        <row r="216">
          <cell r="C216" t="str">
            <v>STT</v>
          </cell>
          <cell r="D216" t="str">
            <v>TEN_KY_THUAT</v>
          </cell>
          <cell r="E216" t="str">
            <v>Tuyen</v>
          </cell>
          <cell r="F216" t="str">
            <v>Loai</v>
          </cell>
        </row>
        <row r="217">
          <cell r="C217">
            <v>55</v>
          </cell>
          <cell r="D217" t="str">
            <v>Nội soi lấy dị vật tai gây mê/[gây tê]</v>
          </cell>
          <cell r="E217" t="str">
            <v>C</v>
          </cell>
          <cell r="F217" t="str">
            <v>T1</v>
          </cell>
        </row>
        <row r="218">
          <cell r="C218">
            <v>110</v>
          </cell>
          <cell r="D218" t="str">
            <v>Phẫu thuật thủng vách ngăn mũi</v>
          </cell>
          <cell r="E218" t="str">
            <v>C</v>
          </cell>
          <cell r="F218" t="str">
            <v>P1</v>
          </cell>
        </row>
        <row r="219">
          <cell r="C219">
            <v>143</v>
          </cell>
          <cell r="D219" t="str">
            <v>Lấy dị vật mũi gây tê/gây mê</v>
          </cell>
          <cell r="E219" t="str">
            <v>C</v>
          </cell>
          <cell r="F219" t="str">
            <v>T1</v>
          </cell>
        </row>
        <row r="220">
          <cell r="C220">
            <v>153</v>
          </cell>
          <cell r="D220" t="str">
            <v>Nạo VA (gây tê)</v>
          </cell>
          <cell r="E220" t="str">
            <v>C</v>
          </cell>
          <cell r="F220" t="str">
            <v>T1</v>
          </cell>
        </row>
        <row r="221">
          <cell r="C221">
            <v>206</v>
          </cell>
          <cell r="D221" t="str">
            <v>Chích áp xe sàn miệng</v>
          </cell>
          <cell r="E221" t="str">
            <v>C</v>
          </cell>
          <cell r="F221" t="str">
            <v>T1</v>
          </cell>
        </row>
        <row r="222">
          <cell r="C222">
            <v>207</v>
          </cell>
          <cell r="D222" t="str">
            <v>Chích áp xe quanh Amidan</v>
          </cell>
          <cell r="E222" t="str">
            <v>C</v>
          </cell>
          <cell r="F222" t="str">
            <v>T1</v>
          </cell>
        </row>
        <row r="223">
          <cell r="C223">
            <v>219</v>
          </cell>
          <cell r="D223" t="str">
            <v>Đặt nội khí quản</v>
          </cell>
          <cell r="E223" t="str">
            <v>C</v>
          </cell>
          <cell r="F223" t="str">
            <v>T1</v>
          </cell>
        </row>
        <row r="224">
          <cell r="C224">
            <v>221</v>
          </cell>
          <cell r="D224" t="str">
            <v>Sơ cứu bỏng đường hô hấp</v>
          </cell>
          <cell r="E224" t="str">
            <v>D</v>
          </cell>
          <cell r="F224" t="str">
            <v>TD</v>
          </cell>
        </row>
        <row r="225">
          <cell r="C225">
            <v>223</v>
          </cell>
          <cell r="D225" t="str">
            <v>Chích áp xe thành sau họng gây tê/gây mê</v>
          </cell>
          <cell r="E225" t="str">
            <v>C</v>
          </cell>
          <cell r="F225" t="str">
            <v>T1</v>
          </cell>
        </row>
        <row r="226">
          <cell r="C226">
            <v>301</v>
          </cell>
          <cell r="D226" t="str">
            <v>Khâu vết thương đơn giản vùng đầu, mặt, cổ</v>
          </cell>
          <cell r="E226" t="str">
            <v>D</v>
          </cell>
          <cell r="F226" t="str">
            <v>T1</v>
          </cell>
        </row>
        <row r="227">
          <cell r="C227" t="str">
            <v>STT</v>
          </cell>
          <cell r="D227" t="str">
            <v>TEN_KY_THUAT</v>
          </cell>
          <cell r="E227" t="str">
            <v>Tuyen</v>
          </cell>
          <cell r="F227" t="str">
            <v>Loai</v>
          </cell>
        </row>
        <row r="228">
          <cell r="C228">
            <v>41</v>
          </cell>
          <cell r="D228" t="str">
            <v>Điều trị viêm quanh răng</v>
          </cell>
          <cell r="E228" t="str">
            <v>C</v>
          </cell>
          <cell r="F228" t="str">
            <v>T1</v>
          </cell>
        </row>
        <row r="229">
          <cell r="C229">
            <v>42</v>
          </cell>
          <cell r="D229" t="str">
            <v>Chích áp xe lợi</v>
          </cell>
          <cell r="E229" t="str">
            <v>D</v>
          </cell>
          <cell r="F229" t="str">
            <v>T1</v>
          </cell>
        </row>
        <row r="230">
          <cell r="C230">
            <v>43</v>
          </cell>
          <cell r="D230" t="str">
            <v>Lấy cao răng</v>
          </cell>
          <cell r="E230" t="str">
            <v>D</v>
          </cell>
          <cell r="F230" t="str">
            <v>T1</v>
          </cell>
        </row>
        <row r="231">
          <cell r="C231">
            <v>136</v>
          </cell>
          <cell r="D231" t="str">
            <v>Điều trị thói quen nghiến răng bằng máng</v>
          </cell>
          <cell r="E231" t="str">
            <v>D</v>
          </cell>
          <cell r="F231" t="str">
            <v>T1</v>
          </cell>
        </row>
        <row r="232">
          <cell r="C232">
            <v>137</v>
          </cell>
          <cell r="D232" t="str">
            <v>Tháo cầu răng giả</v>
          </cell>
          <cell r="E232" t="str">
            <v>C</v>
          </cell>
          <cell r="F232" t="str">
            <v>T1</v>
          </cell>
        </row>
        <row r="233">
          <cell r="C233">
            <v>204</v>
          </cell>
          <cell r="D233" t="str">
            <v>Nhổ răng vĩnh viễn lung lay</v>
          </cell>
          <cell r="E233" t="str">
            <v>C</v>
          </cell>
          <cell r="F233" t="str">
            <v>T1</v>
          </cell>
        </row>
        <row r="234">
          <cell r="C234">
            <v>205</v>
          </cell>
          <cell r="D234" t="str">
            <v>Nhổ chân răng vĩnh viễn</v>
          </cell>
          <cell r="E234" t="str">
            <v>C</v>
          </cell>
          <cell r="F234" t="str">
            <v>T1</v>
          </cell>
        </row>
        <row r="235">
          <cell r="C235">
            <v>206</v>
          </cell>
          <cell r="D235" t="str">
            <v>Nhổ răng thừa</v>
          </cell>
          <cell r="E235" t="str">
            <v>C</v>
          </cell>
          <cell r="F235" t="str">
            <v>T1</v>
          </cell>
        </row>
        <row r="236">
          <cell r="C236">
            <v>221</v>
          </cell>
          <cell r="D236" t="str">
            <v>Điều trị viêm quanh thân răng cấp</v>
          </cell>
          <cell r="E236" t="str">
            <v>C</v>
          </cell>
          <cell r="F236" t="str">
            <v>T1</v>
          </cell>
        </row>
        <row r="237">
          <cell r="C237">
            <v>222</v>
          </cell>
          <cell r="D237" t="str">
            <v>Trám bít hố rãnh với GlassIonomer Cement quang trùng hợp</v>
          </cell>
          <cell r="E237" t="str">
            <v>C</v>
          </cell>
          <cell r="F237" t="str">
            <v>T1</v>
          </cell>
        </row>
        <row r="238">
          <cell r="C238">
            <v>223</v>
          </cell>
          <cell r="D238" t="str">
            <v>Trám bít hố rãnh với Composite hoá trùng hợp</v>
          </cell>
          <cell r="E238" t="str">
            <v>C</v>
          </cell>
          <cell r="F238" t="str">
            <v>T1</v>
          </cell>
        </row>
        <row r="239">
          <cell r="C239">
            <v>224</v>
          </cell>
          <cell r="D239" t="str">
            <v>Trám bít hố rãnh với Composite quang trùng hợp</v>
          </cell>
          <cell r="E239" t="str">
            <v>C</v>
          </cell>
          <cell r="F239" t="str">
            <v>T1</v>
          </cell>
        </row>
        <row r="240">
          <cell r="C240">
            <v>226</v>
          </cell>
          <cell r="D240" t="str">
            <v>Trám bít hố rãnh bằng GlassIonomer Cement</v>
          </cell>
          <cell r="E240" t="str">
            <v>D</v>
          </cell>
          <cell r="F240" t="str">
            <v>T1</v>
          </cell>
        </row>
        <row r="241">
          <cell r="C241">
            <v>227</v>
          </cell>
          <cell r="D241" t="str">
            <v>Hàn răng không sang chấn với GlassIonomer Cement</v>
          </cell>
          <cell r="E241" t="str">
            <v>D</v>
          </cell>
          <cell r="F241" t="str">
            <v>T1</v>
          </cell>
        </row>
        <row r="242">
          <cell r="C242">
            <v>230</v>
          </cell>
          <cell r="D242" t="str">
            <v>Điều trị răng sữa viêm tuỷ có hồi phục</v>
          </cell>
          <cell r="E242" t="str">
            <v>C</v>
          </cell>
          <cell r="F242" t="str">
            <v>T1</v>
          </cell>
        </row>
        <row r="243">
          <cell r="C243">
            <v>235</v>
          </cell>
          <cell r="D243" t="str">
            <v>Điều trị răng sữa sâu ngà phục hồi bằng Amalgam</v>
          </cell>
          <cell r="E243" t="str">
            <v>D</v>
          </cell>
          <cell r="F243" t="str">
            <v>T1</v>
          </cell>
        </row>
        <row r="244">
          <cell r="C244">
            <v>236</v>
          </cell>
          <cell r="D244" t="str">
            <v>Điều trị răng sữa sâu ngà phục hồi bằng GlassIonomer Cement</v>
          </cell>
          <cell r="E244" t="str">
            <v>D</v>
          </cell>
          <cell r="F244" t="str">
            <v>T1</v>
          </cell>
        </row>
        <row r="245">
          <cell r="C245">
            <v>238</v>
          </cell>
          <cell r="D245" t="str">
            <v>Nhổ răng sữa</v>
          </cell>
          <cell r="E245" t="str">
            <v>D</v>
          </cell>
          <cell r="F245" t="str">
            <v>T1</v>
          </cell>
        </row>
        <row r="246">
          <cell r="C246">
            <v>239</v>
          </cell>
          <cell r="D246" t="str">
            <v>Nhổ chân răng sữa</v>
          </cell>
          <cell r="E246" t="str">
            <v>D</v>
          </cell>
          <cell r="F246" t="str">
            <v>T1</v>
          </cell>
        </row>
        <row r="247">
          <cell r="C247">
            <v>240</v>
          </cell>
          <cell r="D247" t="str">
            <v>Chích Apxe lợi trẻ em</v>
          </cell>
          <cell r="E247" t="str">
            <v>D</v>
          </cell>
          <cell r="F247" t="str">
            <v>T1</v>
          </cell>
        </row>
        <row r="248">
          <cell r="C248">
            <v>241</v>
          </cell>
          <cell r="D248" t="str">
            <v>Điều trị viêm lợi trẻ em (do mảng bám)</v>
          </cell>
          <cell r="E248" t="str">
            <v>D</v>
          </cell>
          <cell r="F248" t="str">
            <v>T1</v>
          </cell>
        </row>
        <row r="249">
          <cell r="C249">
            <v>296</v>
          </cell>
          <cell r="D249" t="str">
            <v>Phẫu thuật điều trị vết thương phần mềm vùng hàm mặt không thiếu hổng tổ chức</v>
          </cell>
          <cell r="E249" t="str">
            <v>C</v>
          </cell>
          <cell r="F249" t="str">
            <v>P1</v>
          </cell>
        </row>
        <row r="250">
          <cell r="C250">
            <v>298</v>
          </cell>
          <cell r="D250" t="str">
            <v>Cố định tạm thời sơ cứu gãy xương hàm</v>
          </cell>
          <cell r="E250" t="str">
            <v>C</v>
          </cell>
          <cell r="F250" t="str">
            <v>TD</v>
          </cell>
        </row>
        <row r="251">
          <cell r="C251">
            <v>300</v>
          </cell>
          <cell r="D251" t="str">
            <v>Sơ cứu gãy xương vùng hàm mặt</v>
          </cell>
          <cell r="E251" t="str">
            <v>C</v>
          </cell>
          <cell r="F251" t="str">
            <v>TD</v>
          </cell>
        </row>
        <row r="252">
          <cell r="C252">
            <v>315</v>
          </cell>
          <cell r="D252" t="str">
            <v>Gây tê vùng điều trị cơn đau thần kinh V ngoại biên</v>
          </cell>
          <cell r="E252" t="str">
            <v>C</v>
          </cell>
          <cell r="F252" t="str">
            <v>T1</v>
          </cell>
        </row>
        <row r="253">
          <cell r="C253">
            <v>335</v>
          </cell>
          <cell r="D253" t="str">
            <v>Nắn sai khớp thái dương hàm</v>
          </cell>
          <cell r="E253" t="str">
            <v>C</v>
          </cell>
          <cell r="F253" t="str">
            <v>T1</v>
          </cell>
        </row>
        <row r="254">
          <cell r="C254" t="str">
            <v>STT</v>
          </cell>
          <cell r="D254" t="str">
            <v>TEN_KY_THUAT</v>
          </cell>
          <cell r="E254" t="str">
            <v>Tuyen</v>
          </cell>
          <cell r="F254" t="str">
            <v>Loai</v>
          </cell>
        </row>
        <row r="255">
          <cell r="C255">
            <v>25</v>
          </cell>
          <cell r="D255" t="str">
            <v>Điều trị bằng oxy cao áp</v>
          </cell>
          <cell r="E255" t="str">
            <v>B</v>
          </cell>
          <cell r="F255" t="str">
            <v>TD</v>
          </cell>
        </row>
        <row r="256">
          <cell r="C256">
            <v>132</v>
          </cell>
          <cell r="D256" t="str">
            <v>Tiêm Botulinum toxine vào cơ thành bàng quang để điều trị bàng quang tăng hoạt động</v>
          </cell>
          <cell r="E256" t="str">
            <v>B</v>
          </cell>
          <cell r="F256" t="str">
            <v>T1</v>
          </cell>
        </row>
        <row r="257">
          <cell r="C257" t="str">
            <v>STT</v>
          </cell>
          <cell r="D257" t="str">
            <v>TEN_KY_THUAT</v>
          </cell>
          <cell r="E257" t="str">
            <v>Tuyen</v>
          </cell>
          <cell r="F257" t="str">
            <v>Loai</v>
          </cell>
        </row>
        <row r="258">
          <cell r="C258">
            <v>3</v>
          </cell>
          <cell r="D258" t="str">
            <v>Phẫu thuật che phủ vết thương khuyết da đầu mang tóc bằng vạt tại chỗ</v>
          </cell>
          <cell r="E258" t="str">
            <v>C</v>
          </cell>
          <cell r="F258" t="str">
            <v>P1</v>
          </cell>
        </row>
        <row r="259">
          <cell r="C259">
            <v>4</v>
          </cell>
          <cell r="D259" t="str">
            <v>Phẫu thuật che phủ vết thương khuyết da đầu mang tóc bằng vạt lân cận</v>
          </cell>
          <cell r="E259" t="str">
            <v>C</v>
          </cell>
          <cell r="F259" t="str">
            <v>P1</v>
          </cell>
        </row>
        <row r="260">
          <cell r="C260">
            <v>16</v>
          </cell>
          <cell r="D260" t="str">
            <v>Tạo hình khuyết da đầu bằng vạt da tại chỗ</v>
          </cell>
          <cell r="E260" t="str">
            <v>C</v>
          </cell>
          <cell r="F260" t="str">
            <v>P1</v>
          </cell>
        </row>
        <row r="261">
          <cell r="C261">
            <v>176</v>
          </cell>
          <cell r="D261" t="str">
            <v>Phẫu thuật lấy dị vật vùng hàm mặt</v>
          </cell>
          <cell r="E261" t="str">
            <v>C</v>
          </cell>
          <cell r="F261" t="str">
            <v>P1</v>
          </cell>
        </row>
        <row r="262">
          <cell r="C262">
            <v>340</v>
          </cell>
          <cell r="D262" t="str">
            <v>Nối gân duỗi</v>
          </cell>
          <cell r="E262" t="str">
            <v>C</v>
          </cell>
          <cell r="F262" t="str">
            <v>P1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733"/>
  <sheetViews>
    <sheetView tabSelected="1" topLeftCell="A4" workbookViewId="0">
      <selection activeCell="N7" sqref="N7"/>
    </sheetView>
  </sheetViews>
  <sheetFormatPr defaultColWidth="9.140625" defaultRowHeight="16.5"/>
  <cols>
    <col min="1" max="2" width="9.140625" style="5"/>
    <col min="3" max="3" width="55.5703125" style="6" customWidth="1"/>
    <col min="4" max="4" width="11" style="5" customWidth="1"/>
    <col min="5" max="5" width="10.42578125" style="5" customWidth="1"/>
    <col min="6" max="6" width="9.140625" style="2"/>
    <col min="7" max="7" width="10.42578125" style="2" bestFit="1" customWidth="1"/>
    <col min="8" max="16384" width="9.140625" style="2"/>
  </cols>
  <sheetData>
    <row r="1" spans="1:13">
      <c r="A1" s="1" t="s">
        <v>0</v>
      </c>
      <c r="B1" s="1"/>
      <c r="C1" s="1"/>
      <c r="D1" s="1"/>
      <c r="E1" s="1"/>
    </row>
    <row r="2" spans="1:13">
      <c r="A2" s="1" t="s">
        <v>1</v>
      </c>
      <c r="B2" s="1"/>
      <c r="C2" s="1"/>
      <c r="D2" s="1"/>
      <c r="E2" s="1"/>
    </row>
    <row r="3" spans="1:13" ht="23.25">
      <c r="A3" s="3" t="s">
        <v>2</v>
      </c>
      <c r="B3" s="3"/>
      <c r="C3" s="3"/>
      <c r="D3" s="3"/>
      <c r="E3" s="3"/>
      <c r="G3" s="25" t="s">
        <v>722</v>
      </c>
      <c r="H3" s="24"/>
      <c r="I3" s="24"/>
      <c r="J3" s="24"/>
      <c r="K3" s="24"/>
      <c r="L3" s="24"/>
      <c r="M3" s="24"/>
    </row>
    <row r="4" spans="1:13">
      <c r="A4" s="3" t="s">
        <v>3</v>
      </c>
      <c r="B4" s="3"/>
      <c r="C4" s="3"/>
      <c r="D4" s="3"/>
      <c r="E4" s="3"/>
    </row>
    <row r="5" spans="1:13">
      <c r="A5" s="4" t="s">
        <v>4</v>
      </c>
      <c r="E5" s="7"/>
    </row>
    <row r="7" spans="1:13" s="7" customFormat="1" ht="33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</row>
    <row r="8" spans="1:13">
      <c r="A8" s="9"/>
      <c r="B8" s="9"/>
      <c r="C8" s="10" t="s">
        <v>10</v>
      </c>
      <c r="D8" s="9"/>
      <c r="E8" s="9"/>
    </row>
    <row r="9" spans="1:13">
      <c r="A9" s="9"/>
      <c r="B9" s="9"/>
      <c r="C9" s="11" t="s">
        <v>11</v>
      </c>
      <c r="D9" s="9"/>
      <c r="E9" s="9"/>
    </row>
    <row r="10" spans="1:13">
      <c r="A10" s="9">
        <v>1</v>
      </c>
      <c r="B10" s="9">
        <v>76</v>
      </c>
      <c r="C10" s="11" t="s">
        <v>12</v>
      </c>
      <c r="D10" s="9" t="s">
        <v>13</v>
      </c>
      <c r="E10" s="9"/>
      <c r="G10" s="2">
        <f>VLOOKUP(B10,STT43_01,4,0)</f>
        <v>24</v>
      </c>
      <c r="H10" s="2" t="b">
        <f>ISNUMBER(G10)</f>
        <v>1</v>
      </c>
      <c r="K10" s="2">
        <v>1</v>
      </c>
    </row>
    <row r="11" spans="1:13">
      <c r="A11" s="9">
        <v>2</v>
      </c>
      <c r="B11" s="9">
        <v>80</v>
      </c>
      <c r="C11" s="11" t="s">
        <v>14</v>
      </c>
      <c r="D11" s="9" t="s">
        <v>13</v>
      </c>
      <c r="E11" s="9"/>
      <c r="G11" s="2">
        <f>VLOOKUP(B11,STT43_01,4,0)</f>
        <v>52</v>
      </c>
      <c r="H11" s="2" t="b">
        <f>ISNUMBER(G11)</f>
        <v>1</v>
      </c>
      <c r="K11" s="2">
        <v>2</v>
      </c>
    </row>
    <row r="12" spans="1:13" ht="33">
      <c r="A12" s="9">
        <v>3</v>
      </c>
      <c r="B12" s="9">
        <v>82</v>
      </c>
      <c r="C12" s="11" t="s">
        <v>15</v>
      </c>
      <c r="D12" s="9" t="s">
        <v>13</v>
      </c>
      <c r="E12" s="9"/>
      <c r="G12" s="2" t="e">
        <f>VLOOKUP(B12,STT43_01,4,0)</f>
        <v>#N/A</v>
      </c>
      <c r="H12" s="2" t="b">
        <f>ISNUMBER(G12)</f>
        <v>0</v>
      </c>
      <c r="K12" s="2">
        <v>3</v>
      </c>
    </row>
    <row r="13" spans="1:13">
      <c r="A13" s="9"/>
      <c r="B13" s="9"/>
      <c r="C13" s="11" t="s">
        <v>16</v>
      </c>
      <c r="D13" s="9"/>
      <c r="E13" s="9"/>
      <c r="G13" s="2" t="e">
        <f>VLOOKUP(B13,STT43_01,4,0)</f>
        <v>#N/A</v>
      </c>
      <c r="H13" s="2" t="b">
        <f>ISNUMBER(G13)</f>
        <v>0</v>
      </c>
      <c r="K13" s="2">
        <v>4</v>
      </c>
    </row>
    <row r="14" spans="1:13">
      <c r="A14" s="9">
        <v>4</v>
      </c>
      <c r="B14" s="9">
        <v>363</v>
      </c>
      <c r="C14" s="11" t="s">
        <v>17</v>
      </c>
      <c r="D14" s="9" t="s">
        <v>13</v>
      </c>
      <c r="E14" s="9"/>
      <c r="G14" s="2" t="e">
        <f>VLOOKUP(B14,STT43_01,4,0)</f>
        <v>#N/A</v>
      </c>
      <c r="H14" s="2" t="b">
        <f>ISNUMBER(G14)</f>
        <v>0</v>
      </c>
      <c r="K14" s="2">
        <v>5</v>
      </c>
    </row>
    <row r="15" spans="1:13">
      <c r="A15" s="9">
        <v>5</v>
      </c>
      <c r="B15" s="9">
        <v>367</v>
      </c>
      <c r="C15" s="11" t="s">
        <v>18</v>
      </c>
      <c r="D15" s="9" t="s">
        <v>13</v>
      </c>
      <c r="E15" s="9"/>
      <c r="G15" s="2" t="e">
        <f>VLOOKUP(B15,STT43_01,4,0)</f>
        <v>#N/A</v>
      </c>
      <c r="H15" s="2" t="b">
        <f>ISNUMBER(G15)</f>
        <v>0</v>
      </c>
      <c r="K15" s="2">
        <v>6</v>
      </c>
    </row>
    <row r="16" spans="1:13" ht="33">
      <c r="A16" s="9">
        <v>6</v>
      </c>
      <c r="B16" s="9">
        <v>380</v>
      </c>
      <c r="C16" s="11" t="s">
        <v>19</v>
      </c>
      <c r="D16" s="9" t="s">
        <v>13</v>
      </c>
      <c r="E16" s="9"/>
      <c r="G16" s="2" t="e">
        <f>VLOOKUP(B16,STT43_01,4,0)</f>
        <v>#N/A</v>
      </c>
      <c r="H16" s="2" t="b">
        <f>ISNUMBER(G16)</f>
        <v>0</v>
      </c>
      <c r="K16" s="2">
        <v>7</v>
      </c>
    </row>
    <row r="17" spans="1:11">
      <c r="A17" s="9"/>
      <c r="B17" s="9"/>
      <c r="C17" s="10" t="s">
        <v>20</v>
      </c>
      <c r="D17" s="9"/>
      <c r="E17" s="9"/>
      <c r="G17" s="2" t="e">
        <f>VLOOKUP(B17,STT43_01,4,0)</f>
        <v>#N/A</v>
      </c>
      <c r="H17" s="2" t="b">
        <f>ISNUMBER(G17)</f>
        <v>0</v>
      </c>
      <c r="K17" s="2">
        <v>8</v>
      </c>
    </row>
    <row r="18" spans="1:11">
      <c r="A18" s="9"/>
      <c r="B18" s="9"/>
      <c r="C18" s="11" t="s">
        <v>21</v>
      </c>
      <c r="D18" s="9"/>
      <c r="E18" s="9"/>
      <c r="G18" s="2" t="e">
        <f>VLOOKUP(B18,STT43_01,4,0)</f>
        <v>#N/A</v>
      </c>
      <c r="H18" s="2" t="b">
        <f>ISNUMBER(G18)</f>
        <v>0</v>
      </c>
      <c r="K18" s="2">
        <v>9</v>
      </c>
    </row>
    <row r="19" spans="1:11" ht="33">
      <c r="A19" s="19">
        <v>7</v>
      </c>
      <c r="B19" s="19">
        <v>14</v>
      </c>
      <c r="C19" s="20" t="s">
        <v>22</v>
      </c>
      <c r="D19" s="19" t="s">
        <v>13</v>
      </c>
      <c r="E19" s="19"/>
      <c r="F19" s="21"/>
      <c r="G19" s="21">
        <f>VLOOKUP(B19,STT43_02,4,0)</f>
        <v>57</v>
      </c>
      <c r="H19" s="21" t="b">
        <f>ISNUMBER(G19)</f>
        <v>1</v>
      </c>
      <c r="I19" s="21"/>
      <c r="J19" s="19">
        <v>7</v>
      </c>
      <c r="K19" s="21">
        <v>10</v>
      </c>
    </row>
    <row r="20" spans="1:11">
      <c r="A20" s="19">
        <v>8</v>
      </c>
      <c r="B20" s="19">
        <v>24</v>
      </c>
      <c r="C20" s="20" t="s">
        <v>23</v>
      </c>
      <c r="D20" s="19" t="s">
        <v>13</v>
      </c>
      <c r="E20" s="19"/>
      <c r="F20" s="21"/>
      <c r="G20" s="21" t="e">
        <f>VLOOKUP(B20,STT43_02,4,0)</f>
        <v>#N/A</v>
      </c>
      <c r="H20" s="21" t="b">
        <f>ISNUMBER(G20)</f>
        <v>0</v>
      </c>
      <c r="I20" s="21"/>
      <c r="J20" s="19">
        <v>8</v>
      </c>
      <c r="K20" s="21">
        <v>11</v>
      </c>
    </row>
    <row r="21" spans="1:11" ht="33">
      <c r="A21" s="19">
        <v>9</v>
      </c>
      <c r="B21" s="19">
        <v>58</v>
      </c>
      <c r="C21" s="20" t="s">
        <v>24</v>
      </c>
      <c r="D21" s="19"/>
      <c r="E21" s="19" t="s">
        <v>13</v>
      </c>
      <c r="F21" s="21"/>
      <c r="G21" s="21" t="e">
        <f>VLOOKUP(B21,STT43_02,4,0)</f>
        <v>#N/A</v>
      </c>
      <c r="H21" s="21" t="b">
        <f>ISNUMBER(G21)</f>
        <v>0</v>
      </c>
      <c r="I21" s="21"/>
      <c r="J21" s="19">
        <v>9</v>
      </c>
      <c r="K21" s="21">
        <v>12</v>
      </c>
    </row>
    <row r="22" spans="1:11">
      <c r="A22" s="9"/>
      <c r="B22" s="9"/>
      <c r="C22" s="10" t="s">
        <v>25</v>
      </c>
      <c r="D22" s="9"/>
      <c r="E22" s="9"/>
      <c r="G22" s="2" t="e">
        <f>VLOOKUP(B22,STT43_01,4,0)</f>
        <v>#N/A</v>
      </c>
      <c r="H22" s="2" t="b">
        <f>ISNUMBER(G22)</f>
        <v>0</v>
      </c>
      <c r="J22" s="9"/>
      <c r="K22" s="2">
        <v>13</v>
      </c>
    </row>
    <row r="23" spans="1:11">
      <c r="A23" s="9"/>
      <c r="B23" s="9"/>
      <c r="C23" s="11" t="s">
        <v>10</v>
      </c>
      <c r="D23" s="9"/>
      <c r="E23" s="9"/>
      <c r="G23" s="2" t="e">
        <f>VLOOKUP(B23,STT43_01,4,0)</f>
        <v>#N/A</v>
      </c>
      <c r="H23" s="2" t="b">
        <f>ISNUMBER(G23)</f>
        <v>0</v>
      </c>
      <c r="J23" s="9"/>
      <c r="K23" s="2">
        <v>14</v>
      </c>
    </row>
    <row r="24" spans="1:11">
      <c r="A24" s="9"/>
      <c r="B24" s="9"/>
      <c r="C24" s="11" t="s">
        <v>26</v>
      </c>
      <c r="D24" s="9"/>
      <c r="E24" s="9"/>
      <c r="G24" s="2" t="e">
        <f>VLOOKUP(B24,STT43_01,4,0)</f>
        <v>#N/A</v>
      </c>
      <c r="H24" s="2" t="b">
        <f>ISNUMBER(G24)</f>
        <v>0</v>
      </c>
      <c r="J24" s="9"/>
      <c r="K24" s="2">
        <v>15</v>
      </c>
    </row>
    <row r="25" spans="1:11">
      <c r="A25" s="9">
        <v>10</v>
      </c>
      <c r="B25" s="9">
        <v>48</v>
      </c>
      <c r="C25" s="11" t="s">
        <v>27</v>
      </c>
      <c r="D25" s="9" t="s">
        <v>13</v>
      </c>
      <c r="E25" s="9"/>
      <c r="G25" s="2" t="e">
        <f>VLOOKUP(B25,STT43_03,4,0)</f>
        <v>#N/A</v>
      </c>
      <c r="H25" s="2" t="b">
        <f>ISNUMBER(G25)</f>
        <v>0</v>
      </c>
      <c r="J25" s="9"/>
      <c r="K25" s="2">
        <v>16</v>
      </c>
    </row>
    <row r="26" spans="1:11">
      <c r="A26" s="9"/>
      <c r="B26" s="9"/>
      <c r="C26" s="12" t="s">
        <v>28</v>
      </c>
      <c r="D26" s="9"/>
      <c r="E26" s="9"/>
      <c r="G26" s="2" t="e">
        <f>VLOOKUP(B26,STT43_03,4,0)</f>
        <v>#N/A</v>
      </c>
      <c r="H26" s="2" t="b">
        <f>ISNUMBER(G26)</f>
        <v>0</v>
      </c>
      <c r="J26" s="9"/>
      <c r="K26" s="2">
        <v>17</v>
      </c>
    </row>
    <row r="27" spans="1:11">
      <c r="A27" s="19">
        <v>11</v>
      </c>
      <c r="B27" s="22">
        <v>209</v>
      </c>
      <c r="C27" s="23" t="s">
        <v>29</v>
      </c>
      <c r="D27" s="19" t="s">
        <v>13</v>
      </c>
      <c r="E27" s="19"/>
      <c r="F27" s="21"/>
      <c r="G27" s="21" t="e">
        <f>VLOOKUP(B27,STT43_03,4,0)</f>
        <v>#N/A</v>
      </c>
      <c r="H27" s="21" t="b">
        <f>ISNUMBER(G27)</f>
        <v>0</v>
      </c>
      <c r="I27" s="21"/>
      <c r="J27" s="19">
        <v>11</v>
      </c>
      <c r="K27" s="21">
        <v>18</v>
      </c>
    </row>
    <row r="28" spans="1:11">
      <c r="A28" s="9"/>
      <c r="B28" s="9"/>
      <c r="C28" s="11" t="s">
        <v>30</v>
      </c>
      <c r="D28" s="9"/>
      <c r="E28" s="9"/>
      <c r="G28" s="2" t="e">
        <f>VLOOKUP(B28,STT43_03,4,0)</f>
        <v>#N/A</v>
      </c>
      <c r="H28" s="2" t="b">
        <f>ISNUMBER(G28)</f>
        <v>0</v>
      </c>
      <c r="J28" s="9"/>
      <c r="K28" s="2">
        <v>19</v>
      </c>
    </row>
    <row r="29" spans="1:11">
      <c r="A29" s="9"/>
      <c r="B29" s="9"/>
      <c r="C29" s="11" t="s">
        <v>31</v>
      </c>
      <c r="D29" s="9"/>
      <c r="E29" s="9"/>
      <c r="G29" s="2" t="e">
        <f>VLOOKUP(B29,STT43_03,4,0)</f>
        <v>#N/A</v>
      </c>
      <c r="H29" s="2" t="b">
        <f>ISNUMBER(G29)</f>
        <v>0</v>
      </c>
      <c r="J29" s="9"/>
      <c r="K29" s="2">
        <v>20</v>
      </c>
    </row>
    <row r="30" spans="1:11">
      <c r="A30" s="9">
        <v>12</v>
      </c>
      <c r="B30" s="9">
        <v>287</v>
      </c>
      <c r="C30" s="11" t="s">
        <v>32</v>
      </c>
      <c r="D30" s="9" t="s">
        <v>13</v>
      </c>
      <c r="E30" s="9"/>
      <c r="G30" s="2">
        <f>VLOOKUP(B30,STT43_03,4,0)</f>
        <v>252</v>
      </c>
      <c r="H30" s="2" t="b">
        <f>ISNUMBER(G30)</f>
        <v>1</v>
      </c>
      <c r="J30" s="9"/>
      <c r="K30" s="2">
        <v>21</v>
      </c>
    </row>
    <row r="31" spans="1:11">
      <c r="A31" s="9">
        <v>13</v>
      </c>
      <c r="B31" s="9">
        <v>288</v>
      </c>
      <c r="C31" s="11" t="s">
        <v>33</v>
      </c>
      <c r="D31" s="9" t="s">
        <v>13</v>
      </c>
      <c r="E31" s="9"/>
      <c r="G31" s="2">
        <f>VLOOKUP(B31,STT43_03,4,0)</f>
        <v>254</v>
      </c>
      <c r="H31" s="2" t="b">
        <f>ISNUMBER(G31)</f>
        <v>1</v>
      </c>
      <c r="J31" s="9"/>
      <c r="K31" s="2">
        <v>22</v>
      </c>
    </row>
    <row r="32" spans="1:11">
      <c r="A32" s="9"/>
      <c r="B32" s="9"/>
      <c r="C32" s="12" t="s">
        <v>34</v>
      </c>
      <c r="D32" s="9"/>
      <c r="E32" s="9"/>
      <c r="G32" s="2" t="e">
        <f>VLOOKUP(B32,STT43_03,4,0)</f>
        <v>#N/A</v>
      </c>
      <c r="H32" s="2" t="b">
        <f>ISNUMBER(G32)</f>
        <v>0</v>
      </c>
      <c r="J32" s="9"/>
      <c r="K32" s="2">
        <v>23</v>
      </c>
    </row>
    <row r="33" spans="1:11">
      <c r="A33" s="9">
        <v>14</v>
      </c>
      <c r="B33" s="13">
        <v>483</v>
      </c>
      <c r="C33" s="14" t="s">
        <v>35</v>
      </c>
      <c r="D33" s="9" t="s">
        <v>13</v>
      </c>
      <c r="E33" s="9"/>
      <c r="G33" s="2" t="e">
        <f>VLOOKUP(B33,STT43_03,4,0)</f>
        <v>#N/A</v>
      </c>
      <c r="H33" s="2" t="b">
        <f>ISNUMBER(G33)</f>
        <v>0</v>
      </c>
      <c r="J33" s="9"/>
      <c r="K33" s="2">
        <v>24</v>
      </c>
    </row>
    <row r="34" spans="1:11">
      <c r="A34" s="9">
        <v>15</v>
      </c>
      <c r="B34" s="13">
        <v>484</v>
      </c>
      <c r="C34" s="14" t="s">
        <v>36</v>
      </c>
      <c r="D34" s="9" t="s">
        <v>13</v>
      </c>
      <c r="E34" s="9"/>
      <c r="G34" s="2" t="e">
        <f>VLOOKUP(B34,STT43_03,4,0)</f>
        <v>#N/A</v>
      </c>
      <c r="H34" s="2" t="b">
        <f>ISNUMBER(G34)</f>
        <v>0</v>
      </c>
      <c r="J34" s="9"/>
      <c r="K34" s="2">
        <v>25</v>
      </c>
    </row>
    <row r="35" spans="1:11" ht="33">
      <c r="A35" s="9">
        <v>16</v>
      </c>
      <c r="B35" s="13">
        <v>512</v>
      </c>
      <c r="C35" s="14" t="s">
        <v>37</v>
      </c>
      <c r="D35" s="9" t="s">
        <v>13</v>
      </c>
      <c r="E35" s="9"/>
      <c r="G35" s="2" t="e">
        <f>VLOOKUP(B35,STT43_03,4,0)</f>
        <v>#N/A</v>
      </c>
      <c r="H35" s="2" t="b">
        <f>ISNUMBER(G35)</f>
        <v>0</v>
      </c>
      <c r="J35" s="9"/>
      <c r="K35" s="2">
        <v>26</v>
      </c>
    </row>
    <row r="36" spans="1:11" ht="33">
      <c r="A36" s="9">
        <v>17</v>
      </c>
      <c r="B36" s="13">
        <v>513</v>
      </c>
      <c r="C36" s="14" t="s">
        <v>38</v>
      </c>
      <c r="D36" s="9" t="s">
        <v>13</v>
      </c>
      <c r="E36" s="9"/>
      <c r="G36" s="2" t="e">
        <f>VLOOKUP(B36,STT43_03,4,0)</f>
        <v>#N/A</v>
      </c>
      <c r="H36" s="2" t="b">
        <f>ISNUMBER(G36)</f>
        <v>0</v>
      </c>
      <c r="J36" s="9"/>
      <c r="K36" s="2">
        <v>27</v>
      </c>
    </row>
    <row r="37" spans="1:11">
      <c r="A37" s="9">
        <v>18</v>
      </c>
      <c r="B37" s="13">
        <v>519</v>
      </c>
      <c r="C37" s="14" t="s">
        <v>39</v>
      </c>
      <c r="D37" s="9" t="s">
        <v>13</v>
      </c>
      <c r="E37" s="9"/>
      <c r="G37" s="2" t="e">
        <f>VLOOKUP(B37,STT43_03,4,0)</f>
        <v>#N/A</v>
      </c>
      <c r="H37" s="2" t="b">
        <f>ISNUMBER(G37)</f>
        <v>0</v>
      </c>
      <c r="J37" s="9"/>
      <c r="K37" s="2">
        <v>28</v>
      </c>
    </row>
    <row r="38" spans="1:11">
      <c r="A38" s="9">
        <v>19</v>
      </c>
      <c r="B38" s="13">
        <v>522</v>
      </c>
      <c r="C38" s="14" t="s">
        <v>40</v>
      </c>
      <c r="D38" s="9" t="s">
        <v>13</v>
      </c>
      <c r="E38" s="9"/>
      <c r="G38" s="2" t="e">
        <f>VLOOKUP(B38,STT43_03,4,0)</f>
        <v>#N/A</v>
      </c>
      <c r="H38" s="2" t="b">
        <f>ISNUMBER(G38)</f>
        <v>0</v>
      </c>
      <c r="J38" s="9"/>
      <c r="K38" s="2">
        <v>29</v>
      </c>
    </row>
    <row r="39" spans="1:11">
      <c r="A39" s="9">
        <v>20</v>
      </c>
      <c r="B39" s="13">
        <v>525</v>
      </c>
      <c r="C39" s="14" t="s">
        <v>41</v>
      </c>
      <c r="D39" s="9" t="s">
        <v>13</v>
      </c>
      <c r="E39" s="9"/>
      <c r="G39" s="2" t="e">
        <f>VLOOKUP(B39,STT43_03,4,0)</f>
        <v>#N/A</v>
      </c>
      <c r="H39" s="2" t="b">
        <f>ISNUMBER(G39)</f>
        <v>0</v>
      </c>
      <c r="J39" s="9"/>
      <c r="K39" s="2">
        <v>30</v>
      </c>
    </row>
    <row r="40" spans="1:11">
      <c r="A40" s="9">
        <v>21</v>
      </c>
      <c r="B40" s="13">
        <v>527</v>
      </c>
      <c r="C40" s="14" t="s">
        <v>42</v>
      </c>
      <c r="D40" s="9" t="s">
        <v>13</v>
      </c>
      <c r="E40" s="9"/>
      <c r="G40" s="2" t="e">
        <f>VLOOKUP(B40,STT43_03,4,0)</f>
        <v>#N/A</v>
      </c>
      <c r="H40" s="2" t="b">
        <f>ISNUMBER(G40)</f>
        <v>0</v>
      </c>
      <c r="J40" s="9"/>
      <c r="K40" s="2">
        <v>31</v>
      </c>
    </row>
    <row r="41" spans="1:11">
      <c r="A41" s="9">
        <v>22</v>
      </c>
      <c r="B41" s="13">
        <v>529</v>
      </c>
      <c r="C41" s="14" t="s">
        <v>43</v>
      </c>
      <c r="D41" s="9" t="s">
        <v>13</v>
      </c>
      <c r="E41" s="9"/>
      <c r="G41" s="2" t="e">
        <f>VLOOKUP(B41,STT43_03,4,0)</f>
        <v>#N/A</v>
      </c>
      <c r="H41" s="2" t="b">
        <f>ISNUMBER(G41)</f>
        <v>0</v>
      </c>
      <c r="J41" s="9"/>
      <c r="K41" s="2">
        <v>32</v>
      </c>
    </row>
    <row r="42" spans="1:11">
      <c r="A42" s="9">
        <v>23</v>
      </c>
      <c r="B42" s="13">
        <v>530</v>
      </c>
      <c r="C42" s="14" t="s">
        <v>44</v>
      </c>
      <c r="D42" s="9" t="s">
        <v>13</v>
      </c>
      <c r="E42" s="9"/>
      <c r="G42" s="2" t="e">
        <f>VLOOKUP(B42,STT43_03,4,0)</f>
        <v>#N/A</v>
      </c>
      <c r="H42" s="2" t="b">
        <f>ISNUMBER(G42)</f>
        <v>0</v>
      </c>
      <c r="J42" s="9"/>
      <c r="K42" s="2">
        <v>33</v>
      </c>
    </row>
    <row r="43" spans="1:11">
      <c r="A43" s="9"/>
      <c r="B43" s="9"/>
      <c r="C43" s="11" t="s">
        <v>45</v>
      </c>
      <c r="D43" s="9"/>
      <c r="E43" s="9"/>
      <c r="G43" s="2" t="e">
        <f>VLOOKUP(B43,STT43_03,4,0)</f>
        <v>#N/A</v>
      </c>
      <c r="H43" s="2" t="b">
        <f>ISNUMBER(G43)</f>
        <v>0</v>
      </c>
      <c r="J43" s="9"/>
      <c r="K43" s="2">
        <v>34</v>
      </c>
    </row>
    <row r="44" spans="1:11">
      <c r="A44" s="9"/>
      <c r="B44" s="9"/>
      <c r="C44" s="11" t="s">
        <v>46</v>
      </c>
      <c r="D44" s="9"/>
      <c r="E44" s="9"/>
      <c r="G44" s="2" t="e">
        <f>VLOOKUP(B44,STT43_03,4,0)</f>
        <v>#N/A</v>
      </c>
      <c r="H44" s="2" t="b">
        <f>ISNUMBER(G44)</f>
        <v>0</v>
      </c>
      <c r="J44" s="9"/>
      <c r="K44" s="2">
        <v>35</v>
      </c>
    </row>
    <row r="45" spans="1:11">
      <c r="A45" s="9">
        <v>24</v>
      </c>
      <c r="B45" s="9">
        <v>810</v>
      </c>
      <c r="C45" s="11" t="s">
        <v>47</v>
      </c>
      <c r="D45" s="9" t="s">
        <v>13</v>
      </c>
      <c r="E45" s="9"/>
      <c r="G45" s="2">
        <f>VLOOKUP(B45,STT43_03,4,0)</f>
        <v>254</v>
      </c>
      <c r="H45" s="2" t="b">
        <f>ISNUMBER(G45)</f>
        <v>1</v>
      </c>
      <c r="J45" s="9"/>
      <c r="K45" s="2">
        <v>36</v>
      </c>
    </row>
    <row r="46" spans="1:11">
      <c r="A46" s="9">
        <v>25</v>
      </c>
      <c r="B46" s="9">
        <v>811</v>
      </c>
      <c r="C46" s="11" t="s">
        <v>48</v>
      </c>
      <c r="D46" s="9" t="s">
        <v>13</v>
      </c>
      <c r="E46" s="9"/>
      <c r="G46" s="2" t="e">
        <f>VLOOKUP(B46,STT43_03,4,0)</f>
        <v>#N/A</v>
      </c>
      <c r="H46" s="2" t="b">
        <f>ISNUMBER(G46)</f>
        <v>0</v>
      </c>
      <c r="J46" s="9"/>
      <c r="K46" s="2">
        <v>37</v>
      </c>
    </row>
    <row r="47" spans="1:11">
      <c r="A47" s="9">
        <v>26</v>
      </c>
      <c r="B47" s="9">
        <v>813</v>
      </c>
      <c r="C47" s="11" t="s">
        <v>49</v>
      </c>
      <c r="D47" s="9" t="s">
        <v>13</v>
      </c>
      <c r="E47" s="9"/>
      <c r="G47" s="2">
        <f>VLOOKUP(B47,STT43_03,4,0)</f>
        <v>497</v>
      </c>
      <c r="H47" s="2" t="b">
        <f>ISNUMBER(G47)</f>
        <v>1</v>
      </c>
      <c r="J47" s="9"/>
      <c r="K47" s="2">
        <v>38</v>
      </c>
    </row>
    <row r="48" spans="1:11">
      <c r="A48" s="9">
        <v>27</v>
      </c>
      <c r="B48" s="9">
        <v>887</v>
      </c>
      <c r="C48" s="11" t="s">
        <v>49</v>
      </c>
      <c r="D48" s="9" t="s">
        <v>13</v>
      </c>
      <c r="E48" s="9"/>
      <c r="G48" s="2">
        <f>VLOOKUP(B48,STT43_03,4,0)</f>
        <v>497</v>
      </c>
      <c r="H48" s="2" t="b">
        <f>ISNUMBER(G48)</f>
        <v>1</v>
      </c>
      <c r="J48" s="9"/>
      <c r="K48" s="2">
        <v>39</v>
      </c>
    </row>
    <row r="49" spans="1:11">
      <c r="A49" s="9"/>
      <c r="B49" s="9"/>
      <c r="C49" s="11" t="s">
        <v>50</v>
      </c>
      <c r="D49" s="9"/>
      <c r="E49" s="9"/>
      <c r="G49" s="2" t="e">
        <f>VLOOKUP(B49,STT43_03,4,0)</f>
        <v>#N/A</v>
      </c>
      <c r="H49" s="2" t="b">
        <f>ISNUMBER(G49)</f>
        <v>0</v>
      </c>
      <c r="J49" s="9"/>
      <c r="K49" s="2">
        <v>40</v>
      </c>
    </row>
    <row r="50" spans="1:11">
      <c r="A50" s="9">
        <v>28</v>
      </c>
      <c r="B50" s="9">
        <v>1693</v>
      </c>
      <c r="C50" s="11" t="s">
        <v>51</v>
      </c>
      <c r="D50" s="9" t="s">
        <v>13</v>
      </c>
      <c r="E50" s="9"/>
      <c r="G50" s="2" t="e">
        <f>VLOOKUP(B50,STT43_03,4,0)</f>
        <v>#N/A</v>
      </c>
      <c r="H50" s="2" t="b">
        <f>ISNUMBER(G50)</f>
        <v>0</v>
      </c>
      <c r="J50" s="9"/>
      <c r="K50" s="2">
        <v>41</v>
      </c>
    </row>
    <row r="51" spans="1:11">
      <c r="A51" s="9">
        <v>29</v>
      </c>
      <c r="B51" s="9">
        <v>1706</v>
      </c>
      <c r="C51" s="11" t="s">
        <v>52</v>
      </c>
      <c r="D51" s="9" t="s">
        <v>13</v>
      </c>
      <c r="E51" s="9"/>
      <c r="G51" s="2">
        <f>VLOOKUP(B51,STT43_03,4,0)</f>
        <v>165</v>
      </c>
      <c r="H51" s="2" t="b">
        <f>ISNUMBER(G51)</f>
        <v>1</v>
      </c>
      <c r="J51" s="9"/>
      <c r="K51" s="2">
        <v>42</v>
      </c>
    </row>
    <row r="52" spans="1:11">
      <c r="A52" s="9"/>
      <c r="B52" s="9"/>
      <c r="C52" s="11" t="s">
        <v>53</v>
      </c>
      <c r="D52" s="9"/>
      <c r="E52" s="9"/>
      <c r="G52" s="2" t="e">
        <f>VLOOKUP(B52,STT43_03,4,0)</f>
        <v>#N/A</v>
      </c>
      <c r="H52" s="2" t="b">
        <f>ISNUMBER(G52)</f>
        <v>0</v>
      </c>
      <c r="J52" s="9"/>
      <c r="K52" s="2">
        <v>43</v>
      </c>
    </row>
    <row r="53" spans="1:11">
      <c r="A53" s="9"/>
      <c r="B53" s="9"/>
      <c r="C53" s="11" t="s">
        <v>54</v>
      </c>
      <c r="D53" s="9"/>
      <c r="E53" s="9"/>
      <c r="G53" s="2" t="e">
        <f>VLOOKUP(B53,STT43_03,4,0)</f>
        <v>#N/A</v>
      </c>
      <c r="H53" s="2" t="b">
        <f>ISNUMBER(G53)</f>
        <v>0</v>
      </c>
      <c r="J53" s="9"/>
      <c r="K53" s="2">
        <v>44</v>
      </c>
    </row>
    <row r="54" spans="1:11">
      <c r="A54" s="9"/>
      <c r="B54" s="9"/>
      <c r="C54" s="11" t="s">
        <v>55</v>
      </c>
      <c r="D54" s="9"/>
      <c r="E54" s="9"/>
      <c r="G54" s="2" t="e">
        <f>VLOOKUP(B54,STT43_03,4,0)</f>
        <v>#N/A</v>
      </c>
      <c r="H54" s="2" t="b">
        <f>ISNUMBER(G54)</f>
        <v>0</v>
      </c>
      <c r="J54" s="9"/>
      <c r="K54" s="2">
        <v>45</v>
      </c>
    </row>
    <row r="55" spans="1:11">
      <c r="A55" s="9"/>
      <c r="B55" s="9"/>
      <c r="C55" s="11" t="s">
        <v>56</v>
      </c>
      <c r="D55" s="9"/>
      <c r="E55" s="9"/>
      <c r="G55" s="2" t="e">
        <f>VLOOKUP(B55,STT43_03,4,0)</f>
        <v>#N/A</v>
      </c>
      <c r="H55" s="2" t="b">
        <f>ISNUMBER(G55)</f>
        <v>0</v>
      </c>
      <c r="J55" s="9"/>
      <c r="K55" s="2">
        <v>46</v>
      </c>
    </row>
    <row r="56" spans="1:11">
      <c r="A56" s="9">
        <v>30</v>
      </c>
      <c r="B56" s="9">
        <v>2119</v>
      </c>
      <c r="C56" s="11" t="s">
        <v>57</v>
      </c>
      <c r="D56" s="9" t="s">
        <v>13</v>
      </c>
      <c r="E56" s="9"/>
      <c r="G56" s="2">
        <f>VLOOKUP(B56,STT43_03,4,0)</f>
        <v>174</v>
      </c>
      <c r="H56" s="2" t="b">
        <f>ISNUMBER(G56)</f>
        <v>1</v>
      </c>
      <c r="J56" s="9"/>
      <c r="K56" s="2">
        <v>47</v>
      </c>
    </row>
    <row r="57" spans="1:11">
      <c r="A57" s="9">
        <v>31</v>
      </c>
      <c r="B57" s="9">
        <v>2120</v>
      </c>
      <c r="C57" s="11" t="s">
        <v>58</v>
      </c>
      <c r="D57" s="9" t="s">
        <v>13</v>
      </c>
      <c r="E57" s="9"/>
      <c r="G57" s="2" t="e">
        <f>VLOOKUP(B57,STT43_03,4,0)</f>
        <v>#N/A</v>
      </c>
      <c r="H57" s="2" t="b">
        <f>ISNUMBER(G57)</f>
        <v>0</v>
      </c>
      <c r="J57" s="9"/>
      <c r="K57" s="2">
        <v>48</v>
      </c>
    </row>
    <row r="58" spans="1:11">
      <c r="A58" s="9"/>
      <c r="B58" s="9"/>
      <c r="C58" s="11" t="s">
        <v>59</v>
      </c>
      <c r="D58" s="9"/>
      <c r="E58" s="9"/>
      <c r="G58" s="2" t="e">
        <f>VLOOKUP(B58,STT43_03,4,0)</f>
        <v>#N/A</v>
      </c>
      <c r="H58" s="2" t="b">
        <f>ISNUMBER(G58)</f>
        <v>0</v>
      </c>
      <c r="J58" s="9"/>
      <c r="K58" s="2">
        <v>49</v>
      </c>
    </row>
    <row r="59" spans="1:11">
      <c r="A59" s="9"/>
      <c r="B59" s="9"/>
      <c r="C59" s="11" t="s">
        <v>60</v>
      </c>
      <c r="D59" s="9"/>
      <c r="E59" s="9"/>
      <c r="G59" s="2" t="e">
        <f>VLOOKUP(B59,STT43_03,4,0)</f>
        <v>#N/A</v>
      </c>
      <c r="H59" s="2" t="b">
        <f>ISNUMBER(G59)</f>
        <v>0</v>
      </c>
      <c r="J59" s="9"/>
      <c r="K59" s="2">
        <v>50</v>
      </c>
    </row>
    <row r="60" spans="1:11">
      <c r="A60" s="9"/>
      <c r="B60" s="9"/>
      <c r="C60" s="11" t="s">
        <v>61</v>
      </c>
      <c r="D60" s="9"/>
      <c r="E60" s="9"/>
      <c r="G60" s="2" t="e">
        <f>VLOOKUP(B60,STT43_03,4,0)</f>
        <v>#N/A</v>
      </c>
      <c r="H60" s="2" t="b">
        <f>ISNUMBER(G60)</f>
        <v>0</v>
      </c>
      <c r="J60" s="9"/>
      <c r="K60" s="2">
        <v>51</v>
      </c>
    </row>
    <row r="61" spans="1:11">
      <c r="A61" s="9">
        <v>32</v>
      </c>
      <c r="B61" s="9">
        <v>2357</v>
      </c>
      <c r="C61" s="11" t="s">
        <v>62</v>
      </c>
      <c r="D61" s="9" t="s">
        <v>13</v>
      </c>
      <c r="E61" s="9"/>
      <c r="G61" s="2">
        <f>VLOOKUP(B61,STT43_03,4,0)</f>
        <v>96</v>
      </c>
      <c r="H61" s="2" t="b">
        <f>ISNUMBER(G61)</f>
        <v>1</v>
      </c>
      <c r="J61" s="9"/>
      <c r="K61" s="2">
        <v>52</v>
      </c>
    </row>
    <row r="62" spans="1:11">
      <c r="A62" s="9"/>
      <c r="B62" s="9"/>
      <c r="C62" s="12" t="s">
        <v>63</v>
      </c>
      <c r="D62" s="9"/>
      <c r="E62" s="9"/>
      <c r="G62" s="2" t="e">
        <f>VLOOKUP(B62,STT43_03,4,0)</f>
        <v>#N/A</v>
      </c>
      <c r="H62" s="2" t="b">
        <f>ISNUMBER(G62)</f>
        <v>0</v>
      </c>
      <c r="J62" s="9"/>
      <c r="K62" s="2">
        <v>53</v>
      </c>
    </row>
    <row r="63" spans="1:11">
      <c r="A63" s="9"/>
      <c r="B63" s="15"/>
      <c r="C63" s="12" t="s">
        <v>64</v>
      </c>
      <c r="D63" s="9"/>
      <c r="E63" s="9"/>
      <c r="G63" s="2" t="e">
        <f>VLOOKUP(B63,STT43_03,4,0)</f>
        <v>#N/A</v>
      </c>
      <c r="H63" s="2" t="b">
        <f>ISNUMBER(G63)</f>
        <v>0</v>
      </c>
      <c r="J63" s="9"/>
      <c r="K63" s="2">
        <v>54</v>
      </c>
    </row>
    <row r="64" spans="1:11">
      <c r="A64" s="9">
        <v>33</v>
      </c>
      <c r="B64" s="13">
        <v>2766</v>
      </c>
      <c r="C64" s="14" t="s">
        <v>65</v>
      </c>
      <c r="D64" s="9" t="s">
        <v>13</v>
      </c>
      <c r="E64" s="9"/>
      <c r="G64" s="2" t="e">
        <f>VLOOKUP(B64,STT43_03,4,0)</f>
        <v>#N/A</v>
      </c>
      <c r="H64" s="2" t="b">
        <f>ISNUMBER(G64)</f>
        <v>0</v>
      </c>
      <c r="J64" s="9"/>
      <c r="K64" s="2">
        <v>55</v>
      </c>
    </row>
    <row r="65" spans="1:11">
      <c r="A65" s="9">
        <v>34</v>
      </c>
      <c r="B65" s="13">
        <v>2768</v>
      </c>
      <c r="C65" s="14" t="s">
        <v>66</v>
      </c>
      <c r="D65" s="9" t="s">
        <v>13</v>
      </c>
      <c r="E65" s="9"/>
      <c r="G65" s="2" t="e">
        <f>VLOOKUP(B65,STT43_03,4,0)</f>
        <v>#N/A</v>
      </c>
      <c r="H65" s="2" t="b">
        <f>ISNUMBER(G65)</f>
        <v>0</v>
      </c>
      <c r="J65" s="9"/>
      <c r="K65" s="2">
        <v>56</v>
      </c>
    </row>
    <row r="66" spans="1:11">
      <c r="A66" s="9">
        <v>35</v>
      </c>
      <c r="B66" s="13">
        <v>2769</v>
      </c>
      <c r="C66" s="14" t="s">
        <v>67</v>
      </c>
      <c r="D66" s="9" t="s">
        <v>13</v>
      </c>
      <c r="E66" s="9"/>
      <c r="G66" s="2" t="e">
        <f>VLOOKUP(B66,STT43_03,4,0)</f>
        <v>#N/A</v>
      </c>
      <c r="H66" s="2" t="b">
        <f>ISNUMBER(G66)</f>
        <v>0</v>
      </c>
      <c r="J66" s="9"/>
      <c r="K66" s="2">
        <v>57</v>
      </c>
    </row>
    <row r="67" spans="1:11">
      <c r="A67" s="9"/>
      <c r="B67" s="16"/>
      <c r="C67" s="12" t="s">
        <v>68</v>
      </c>
      <c r="D67" s="9"/>
      <c r="E67" s="9"/>
      <c r="G67" s="2" t="e">
        <f>VLOOKUP(B67,STT43_03,4,0)</f>
        <v>#N/A</v>
      </c>
      <c r="H67" s="2" t="b">
        <f>ISNUMBER(G67)</f>
        <v>0</v>
      </c>
      <c r="J67" s="9"/>
      <c r="K67" s="2">
        <v>58</v>
      </c>
    </row>
    <row r="68" spans="1:11">
      <c r="A68" s="9"/>
      <c r="B68" s="16"/>
      <c r="C68" s="12" t="s">
        <v>69</v>
      </c>
      <c r="D68" s="9"/>
      <c r="E68" s="9"/>
      <c r="G68" s="2" t="e">
        <f>VLOOKUP(B68,STT43_03,4,0)</f>
        <v>#N/A</v>
      </c>
      <c r="H68" s="2" t="b">
        <f>ISNUMBER(G68)</f>
        <v>0</v>
      </c>
      <c r="J68" s="9"/>
      <c r="K68" s="2">
        <v>59</v>
      </c>
    </row>
    <row r="69" spans="1:11">
      <c r="A69" s="9"/>
      <c r="B69" s="16"/>
      <c r="C69" s="12" t="s">
        <v>70</v>
      </c>
      <c r="D69" s="9"/>
      <c r="E69" s="9"/>
      <c r="G69" s="2" t="e">
        <f>VLOOKUP(B69,STT43_03,4,0)</f>
        <v>#N/A</v>
      </c>
      <c r="H69" s="2" t="b">
        <f>ISNUMBER(G69)</f>
        <v>0</v>
      </c>
      <c r="J69" s="9"/>
      <c r="K69" s="2">
        <v>60</v>
      </c>
    </row>
    <row r="70" spans="1:11" ht="33">
      <c r="A70" s="9">
        <v>36</v>
      </c>
      <c r="B70" s="13">
        <v>2967</v>
      </c>
      <c r="C70" s="14" t="s">
        <v>71</v>
      </c>
      <c r="D70" s="9" t="s">
        <v>13</v>
      </c>
      <c r="E70" s="9"/>
      <c r="G70" s="2" t="e">
        <f>VLOOKUP(B70,STT43_03,4,0)</f>
        <v>#N/A</v>
      </c>
      <c r="H70" s="2" t="b">
        <f>ISNUMBER(G70)</f>
        <v>0</v>
      </c>
      <c r="J70" s="9"/>
      <c r="K70" s="2">
        <v>61</v>
      </c>
    </row>
    <row r="71" spans="1:11">
      <c r="A71" s="9"/>
      <c r="B71" s="9"/>
      <c r="C71" s="11" t="s">
        <v>72</v>
      </c>
      <c r="D71" s="9"/>
      <c r="E71" s="9"/>
      <c r="G71" s="2" t="e">
        <f>VLOOKUP(B71,STT43_03,4,0)</f>
        <v>#N/A</v>
      </c>
      <c r="H71" s="2" t="b">
        <f>ISNUMBER(G71)</f>
        <v>0</v>
      </c>
      <c r="J71" s="9"/>
      <c r="K71" s="2">
        <v>62</v>
      </c>
    </row>
    <row r="72" spans="1:11">
      <c r="A72" s="9"/>
      <c r="B72" s="9"/>
      <c r="C72" s="12" t="s">
        <v>73</v>
      </c>
      <c r="D72" s="9"/>
      <c r="E72" s="9"/>
      <c r="G72" s="2" t="e">
        <f>VLOOKUP(B72,STT43_03,4,0)</f>
        <v>#N/A</v>
      </c>
      <c r="H72" s="2" t="b">
        <f>ISNUMBER(G72)</f>
        <v>0</v>
      </c>
      <c r="J72" s="9"/>
      <c r="K72" s="2">
        <v>63</v>
      </c>
    </row>
    <row r="73" spans="1:11">
      <c r="A73" s="9"/>
      <c r="B73" s="9"/>
      <c r="C73" s="12" t="s">
        <v>74</v>
      </c>
      <c r="D73" s="9"/>
      <c r="E73" s="9"/>
      <c r="G73" s="2" t="e">
        <f>VLOOKUP(B73,STT43_03,4,0)</f>
        <v>#N/A</v>
      </c>
      <c r="H73" s="2" t="b">
        <f>ISNUMBER(G73)</f>
        <v>0</v>
      </c>
      <c r="J73" s="9"/>
      <c r="K73" s="2">
        <v>64</v>
      </c>
    </row>
    <row r="74" spans="1:11">
      <c r="A74" s="9">
        <v>37</v>
      </c>
      <c r="B74" s="13">
        <v>3327</v>
      </c>
      <c r="C74" s="14" t="s">
        <v>75</v>
      </c>
      <c r="D74" s="9" t="s">
        <v>13</v>
      </c>
      <c r="E74" s="9"/>
      <c r="G74" s="2" t="e">
        <f>VLOOKUP(B74,STT43_03,4,0)</f>
        <v>#N/A</v>
      </c>
      <c r="H74" s="2" t="b">
        <f>ISNUMBER(G74)</f>
        <v>0</v>
      </c>
      <c r="J74" s="9"/>
      <c r="K74" s="2">
        <v>65</v>
      </c>
    </row>
    <row r="75" spans="1:11">
      <c r="A75" s="9"/>
      <c r="B75" s="9"/>
      <c r="C75" s="12" t="s">
        <v>76</v>
      </c>
      <c r="D75" s="9"/>
      <c r="E75" s="9"/>
      <c r="G75" s="2" t="e">
        <f>VLOOKUP(B75,STT43_03,4,0)</f>
        <v>#N/A</v>
      </c>
      <c r="H75" s="2" t="b">
        <f>ISNUMBER(G75)</f>
        <v>0</v>
      </c>
      <c r="J75" s="9"/>
      <c r="K75" s="2">
        <v>66</v>
      </c>
    </row>
    <row r="76" spans="1:11">
      <c r="A76" s="9">
        <v>38</v>
      </c>
      <c r="B76" s="13">
        <v>3379</v>
      </c>
      <c r="C76" s="14" t="s">
        <v>77</v>
      </c>
      <c r="D76" s="9" t="s">
        <v>13</v>
      </c>
      <c r="E76" s="9"/>
      <c r="G76" s="2" t="e">
        <f>VLOOKUP(B76,STT43_03,4,0)</f>
        <v>#N/A</v>
      </c>
      <c r="H76" s="2" t="b">
        <f>ISNUMBER(G76)</f>
        <v>0</v>
      </c>
      <c r="J76" s="9"/>
      <c r="K76" s="2">
        <v>67</v>
      </c>
    </row>
    <row r="77" spans="1:11">
      <c r="A77" s="9"/>
      <c r="B77" s="9"/>
      <c r="C77" s="12" t="s">
        <v>78</v>
      </c>
      <c r="D77" s="9"/>
      <c r="E77" s="9"/>
      <c r="G77" s="2" t="e">
        <f>VLOOKUP(B77,STT43_03,4,0)</f>
        <v>#N/A</v>
      </c>
      <c r="H77" s="2" t="b">
        <f>ISNUMBER(G77)</f>
        <v>0</v>
      </c>
      <c r="J77" s="9"/>
      <c r="K77" s="2">
        <v>68</v>
      </c>
    </row>
    <row r="78" spans="1:11">
      <c r="A78" s="9">
        <v>39</v>
      </c>
      <c r="B78" s="13">
        <v>3399</v>
      </c>
      <c r="C78" s="14" t="s">
        <v>79</v>
      </c>
      <c r="D78" s="9" t="s">
        <v>13</v>
      </c>
      <c r="E78" s="9"/>
      <c r="G78" s="2" t="e">
        <f>VLOOKUP(B78,STT43_03,4,0)</f>
        <v>#N/A</v>
      </c>
      <c r="H78" s="2" t="b">
        <f>ISNUMBER(G78)</f>
        <v>0</v>
      </c>
      <c r="J78" s="9"/>
      <c r="K78" s="2">
        <v>69</v>
      </c>
    </row>
    <row r="79" spans="1:11">
      <c r="A79" s="9">
        <v>40</v>
      </c>
      <c r="B79" s="13">
        <v>3407</v>
      </c>
      <c r="C79" s="14" t="s">
        <v>80</v>
      </c>
      <c r="D79" s="9" t="s">
        <v>13</v>
      </c>
      <c r="E79" s="9"/>
      <c r="G79" s="2" t="e">
        <f>VLOOKUP(B79,STT43_03,4,0)</f>
        <v>#N/A</v>
      </c>
      <c r="H79" s="2" t="b">
        <f>ISNUMBER(G79)</f>
        <v>0</v>
      </c>
      <c r="J79" s="9"/>
      <c r="K79" s="2">
        <v>70</v>
      </c>
    </row>
    <row r="80" spans="1:11">
      <c r="A80" s="9"/>
      <c r="B80" s="9"/>
      <c r="C80" s="12" t="s">
        <v>81</v>
      </c>
      <c r="D80" s="9"/>
      <c r="E80" s="9"/>
      <c r="G80" s="2" t="e">
        <f>VLOOKUP(B80,STT43_03,4,0)</f>
        <v>#N/A</v>
      </c>
      <c r="H80" s="2" t="b">
        <f>ISNUMBER(G80)</f>
        <v>0</v>
      </c>
      <c r="J80" s="9"/>
      <c r="K80" s="2">
        <v>71</v>
      </c>
    </row>
    <row r="81" spans="1:11">
      <c r="A81" s="9"/>
      <c r="B81" s="9"/>
      <c r="C81" s="12" t="s">
        <v>82</v>
      </c>
      <c r="D81" s="9"/>
      <c r="E81" s="9"/>
      <c r="G81" s="2" t="e">
        <f>VLOOKUP(B81,STT43_03,4,0)</f>
        <v>#N/A</v>
      </c>
      <c r="H81" s="2" t="b">
        <f>ISNUMBER(G81)</f>
        <v>0</v>
      </c>
      <c r="J81" s="9"/>
      <c r="K81" s="2">
        <v>72</v>
      </c>
    </row>
    <row r="82" spans="1:11">
      <c r="A82" s="9">
        <v>41</v>
      </c>
      <c r="B82" s="13">
        <v>3533</v>
      </c>
      <c r="C82" s="14" t="s">
        <v>83</v>
      </c>
      <c r="D82" s="9" t="s">
        <v>13</v>
      </c>
      <c r="E82" s="9"/>
      <c r="G82" s="2" t="e">
        <f>VLOOKUP(B82,STT43_03,4,0)</f>
        <v>#N/A</v>
      </c>
      <c r="H82" s="2" t="b">
        <f>ISNUMBER(G82)</f>
        <v>0</v>
      </c>
      <c r="J82" s="9"/>
      <c r="K82" s="2">
        <v>73</v>
      </c>
    </row>
    <row r="83" spans="1:11">
      <c r="A83" s="9"/>
      <c r="B83" s="9"/>
      <c r="C83" s="12" t="s">
        <v>84</v>
      </c>
      <c r="D83" s="9"/>
      <c r="E83" s="9"/>
      <c r="G83" s="2" t="e">
        <f>VLOOKUP(B83,STT43_03,4,0)</f>
        <v>#N/A</v>
      </c>
      <c r="H83" s="2" t="b">
        <f>ISNUMBER(G83)</f>
        <v>0</v>
      </c>
      <c r="J83" s="9"/>
      <c r="K83" s="2">
        <v>74</v>
      </c>
    </row>
    <row r="84" spans="1:11">
      <c r="A84" s="9">
        <v>42</v>
      </c>
      <c r="B84" s="13">
        <v>3599</v>
      </c>
      <c r="C84" s="14" t="s">
        <v>85</v>
      </c>
      <c r="D84" s="9" t="s">
        <v>13</v>
      </c>
      <c r="E84" s="9"/>
      <c r="G84" s="2" t="e">
        <f>VLOOKUP(B84,STT43_03,4,0)</f>
        <v>#N/A</v>
      </c>
      <c r="H84" s="2" t="b">
        <f>ISNUMBER(G84)</f>
        <v>0</v>
      </c>
      <c r="J84" s="9"/>
      <c r="K84" s="2">
        <v>75</v>
      </c>
    </row>
    <row r="85" spans="1:11">
      <c r="A85" s="9">
        <v>43</v>
      </c>
      <c r="B85" s="13">
        <v>3600</v>
      </c>
      <c r="C85" s="14" t="s">
        <v>86</v>
      </c>
      <c r="D85" s="9" t="s">
        <v>13</v>
      </c>
      <c r="E85" s="9"/>
      <c r="G85" s="2" t="e">
        <f>VLOOKUP(B85,STT43_03,4,0)</f>
        <v>#N/A</v>
      </c>
      <c r="H85" s="2" t="b">
        <f>ISNUMBER(G85)</f>
        <v>0</v>
      </c>
      <c r="J85" s="9"/>
      <c r="K85" s="2">
        <v>76</v>
      </c>
    </row>
    <row r="86" spans="1:11">
      <c r="A86" s="9"/>
      <c r="B86" s="9"/>
      <c r="C86" s="11" t="s">
        <v>87</v>
      </c>
      <c r="D86" s="9"/>
      <c r="E86" s="9"/>
      <c r="G86" s="2" t="e">
        <f>VLOOKUP(B86,STT43_03,4,0)</f>
        <v>#N/A</v>
      </c>
      <c r="H86" s="2" t="b">
        <f>ISNUMBER(G86)</f>
        <v>0</v>
      </c>
      <c r="J86" s="9"/>
      <c r="K86" s="2">
        <v>77</v>
      </c>
    </row>
    <row r="87" spans="1:11">
      <c r="A87" s="9"/>
      <c r="B87" s="16"/>
      <c r="C87" s="12" t="s">
        <v>88</v>
      </c>
      <c r="D87" s="9"/>
      <c r="E87" s="9"/>
      <c r="G87" s="2" t="e">
        <f>VLOOKUP(B87,STT43_03,4,0)</f>
        <v>#N/A</v>
      </c>
      <c r="H87" s="2" t="b">
        <f>ISNUMBER(G87)</f>
        <v>0</v>
      </c>
      <c r="J87" s="9"/>
      <c r="K87" s="2">
        <v>78</v>
      </c>
    </row>
    <row r="88" spans="1:11">
      <c r="A88" s="9">
        <v>44</v>
      </c>
      <c r="B88" s="13">
        <v>3817</v>
      </c>
      <c r="C88" s="14" t="s">
        <v>89</v>
      </c>
      <c r="D88" s="9" t="s">
        <v>13</v>
      </c>
      <c r="E88" s="9"/>
      <c r="G88" s="2" t="e">
        <f>VLOOKUP(B88,STT43_03,4,0)</f>
        <v>#N/A</v>
      </c>
      <c r="H88" s="2" t="b">
        <f>ISNUMBER(G88)</f>
        <v>0</v>
      </c>
      <c r="J88" s="9"/>
      <c r="K88" s="2">
        <v>79</v>
      </c>
    </row>
    <row r="89" spans="1:11">
      <c r="A89" s="9">
        <v>45</v>
      </c>
      <c r="B89" s="13">
        <v>3819</v>
      </c>
      <c r="C89" s="14" t="s">
        <v>90</v>
      </c>
      <c r="D89" s="9" t="s">
        <v>13</v>
      </c>
      <c r="E89" s="9"/>
      <c r="G89" s="2" t="e">
        <f>VLOOKUP(B89,STT43_03,4,0)</f>
        <v>#N/A</v>
      </c>
      <c r="H89" s="2" t="b">
        <f>ISNUMBER(G89)</f>
        <v>0</v>
      </c>
      <c r="J89" s="9"/>
      <c r="K89" s="2">
        <v>80</v>
      </c>
    </row>
    <row r="90" spans="1:11">
      <c r="A90" s="9"/>
      <c r="B90" s="9"/>
      <c r="C90" s="11" t="s">
        <v>91</v>
      </c>
      <c r="D90" s="9"/>
      <c r="E90" s="9"/>
      <c r="G90" s="2" t="e">
        <f>VLOOKUP(B90,STT43_03,4,0)</f>
        <v>#N/A</v>
      </c>
      <c r="H90" s="2" t="b">
        <f>ISNUMBER(G90)</f>
        <v>0</v>
      </c>
      <c r="J90" s="9"/>
      <c r="K90" s="2">
        <v>81</v>
      </c>
    </row>
    <row r="91" spans="1:11">
      <c r="A91" s="9">
        <v>46</v>
      </c>
      <c r="B91" s="13">
        <v>3840</v>
      </c>
      <c r="C91" s="14" t="s">
        <v>92</v>
      </c>
      <c r="D91" s="9" t="s">
        <v>13</v>
      </c>
      <c r="E91" s="9"/>
      <c r="G91" s="2" t="e">
        <f>VLOOKUP(B91,STT43_03,4,0)</f>
        <v>#N/A</v>
      </c>
      <c r="H91" s="2" t="b">
        <f>ISNUMBER(G91)</f>
        <v>0</v>
      </c>
      <c r="J91" s="9"/>
      <c r="K91" s="2">
        <v>82</v>
      </c>
    </row>
    <row r="92" spans="1:11">
      <c r="A92" s="9">
        <v>47</v>
      </c>
      <c r="B92" s="13">
        <v>3863</v>
      </c>
      <c r="C92" s="14" t="s">
        <v>93</v>
      </c>
      <c r="D92" s="9" t="s">
        <v>13</v>
      </c>
      <c r="E92" s="9"/>
      <c r="G92" s="2" t="e">
        <f>VLOOKUP(B92,STT43_03,4,0)</f>
        <v>#N/A</v>
      </c>
      <c r="H92" s="2" t="b">
        <f>ISNUMBER(G92)</f>
        <v>0</v>
      </c>
      <c r="J92" s="9"/>
      <c r="K92" s="2">
        <v>83</v>
      </c>
    </row>
    <row r="93" spans="1:11">
      <c r="A93" s="9">
        <v>48</v>
      </c>
      <c r="B93" s="13">
        <v>3875</v>
      </c>
      <c r="C93" s="14" t="s">
        <v>94</v>
      </c>
      <c r="D93" s="9" t="s">
        <v>13</v>
      </c>
      <c r="E93" s="9"/>
      <c r="G93" s="2" t="e">
        <f>VLOOKUP(B93,STT43_03,4,0)</f>
        <v>#N/A</v>
      </c>
      <c r="H93" s="2" t="b">
        <f>ISNUMBER(G93)</f>
        <v>0</v>
      </c>
      <c r="J93" s="9"/>
      <c r="K93" s="2">
        <v>84</v>
      </c>
    </row>
    <row r="94" spans="1:11">
      <c r="A94" s="9">
        <v>49</v>
      </c>
      <c r="B94" s="9">
        <v>3877</v>
      </c>
      <c r="C94" s="11" t="s">
        <v>95</v>
      </c>
      <c r="D94" s="9" t="s">
        <v>13</v>
      </c>
      <c r="E94" s="9"/>
      <c r="G94" s="2">
        <f>VLOOKUP(B94,STT43_03,4,0)</f>
        <v>148</v>
      </c>
      <c r="H94" s="2" t="b">
        <f>ISNUMBER(G94)</f>
        <v>1</v>
      </c>
      <c r="J94" s="9"/>
      <c r="K94" s="2">
        <v>85</v>
      </c>
    </row>
    <row r="95" spans="1:11">
      <c r="A95" s="9"/>
      <c r="B95" s="9"/>
      <c r="C95" s="11" t="s">
        <v>96</v>
      </c>
      <c r="D95" s="9"/>
      <c r="E95" s="9"/>
      <c r="G95" s="2" t="e">
        <f>VLOOKUP(B95,STT43_03,4,0)</f>
        <v>#N/A</v>
      </c>
      <c r="H95" s="2" t="b">
        <f>ISNUMBER(G95)</f>
        <v>0</v>
      </c>
      <c r="J95" s="9"/>
      <c r="K95" s="2">
        <v>86</v>
      </c>
    </row>
    <row r="96" spans="1:11">
      <c r="A96" s="9">
        <v>50</v>
      </c>
      <c r="B96" s="9">
        <v>3898</v>
      </c>
      <c r="C96" s="11" t="s">
        <v>97</v>
      </c>
      <c r="D96" s="9" t="s">
        <v>13</v>
      </c>
      <c r="E96" s="9"/>
      <c r="G96" s="2">
        <f>VLOOKUP(B96,STT43_03,4,0)</f>
        <v>391</v>
      </c>
      <c r="H96" s="2" t="b">
        <f>ISNUMBER(G96)</f>
        <v>1</v>
      </c>
      <c r="J96" s="9"/>
      <c r="K96" s="2">
        <v>87</v>
      </c>
    </row>
    <row r="97" spans="1:11">
      <c r="A97" s="9">
        <v>51</v>
      </c>
      <c r="B97" s="13">
        <v>3900</v>
      </c>
      <c r="C97" s="14" t="s">
        <v>98</v>
      </c>
      <c r="D97" s="9" t="s">
        <v>13</v>
      </c>
      <c r="E97" s="9"/>
      <c r="G97" s="2" t="e">
        <f>VLOOKUP(B97,STT43_03,4,0)</f>
        <v>#N/A</v>
      </c>
      <c r="H97" s="2" t="b">
        <f>ISNUMBER(G97)</f>
        <v>0</v>
      </c>
      <c r="J97" s="9"/>
      <c r="K97" s="2">
        <v>88</v>
      </c>
    </row>
    <row r="98" spans="1:11">
      <c r="A98" s="9">
        <v>52</v>
      </c>
      <c r="B98" s="13">
        <v>3901</v>
      </c>
      <c r="C98" s="14" t="s">
        <v>99</v>
      </c>
      <c r="D98" s="9" t="s">
        <v>13</v>
      </c>
      <c r="E98" s="9"/>
      <c r="G98" s="2" t="e">
        <f>VLOOKUP(B98,STT43_03,4,0)</f>
        <v>#N/A</v>
      </c>
      <c r="H98" s="2" t="b">
        <f>ISNUMBER(G98)</f>
        <v>0</v>
      </c>
      <c r="J98" s="9"/>
      <c r="K98" s="2">
        <v>89</v>
      </c>
    </row>
    <row r="99" spans="1:11">
      <c r="A99" s="9">
        <v>53</v>
      </c>
      <c r="B99" s="13">
        <v>3909</v>
      </c>
      <c r="C99" s="14" t="s">
        <v>97</v>
      </c>
      <c r="D99" s="9" t="s">
        <v>13</v>
      </c>
      <c r="E99" s="9"/>
      <c r="G99" s="2">
        <f>VLOOKUP(B99,STT43_03,4,0)</f>
        <v>392</v>
      </c>
      <c r="H99" s="2" t="b">
        <f>ISNUMBER(G99)</f>
        <v>1</v>
      </c>
      <c r="J99" s="9"/>
      <c r="K99" s="2">
        <v>90</v>
      </c>
    </row>
    <row r="100" spans="1:11">
      <c r="A100" s="9">
        <v>54</v>
      </c>
      <c r="B100" s="13">
        <v>3910</v>
      </c>
      <c r="C100" s="14" t="s">
        <v>100</v>
      </c>
      <c r="D100" s="9" t="s">
        <v>13</v>
      </c>
      <c r="E100" s="9"/>
      <c r="G100" s="2" t="e">
        <f>VLOOKUP(B100,STT43_03,4,0)</f>
        <v>#N/A</v>
      </c>
      <c r="H100" s="2" t="b">
        <f>ISNUMBER(G100)</f>
        <v>0</v>
      </c>
      <c r="J100" s="9"/>
      <c r="K100" s="2">
        <v>91</v>
      </c>
    </row>
    <row r="101" spans="1:11">
      <c r="A101" s="9"/>
      <c r="B101" s="9"/>
      <c r="C101" s="12" t="s">
        <v>101</v>
      </c>
      <c r="D101" s="9"/>
      <c r="E101" s="9"/>
      <c r="G101" s="2" t="e">
        <f>VLOOKUP(B101,STT43_03,4,0)</f>
        <v>#N/A</v>
      </c>
      <c r="H101" s="2" t="b">
        <f>ISNUMBER(G101)</f>
        <v>0</v>
      </c>
      <c r="J101" s="9"/>
      <c r="K101" s="2">
        <v>92</v>
      </c>
    </row>
    <row r="102" spans="1:11">
      <c r="A102" s="9">
        <v>55</v>
      </c>
      <c r="B102" s="13">
        <v>3924</v>
      </c>
      <c r="C102" s="14" t="s">
        <v>102</v>
      </c>
      <c r="D102" s="9" t="s">
        <v>13</v>
      </c>
      <c r="E102" s="9"/>
      <c r="G102" s="2" t="e">
        <f>VLOOKUP(B102,STT43_03,4,0)</f>
        <v>#N/A</v>
      </c>
      <c r="H102" s="2" t="b">
        <f>ISNUMBER(G102)</f>
        <v>0</v>
      </c>
      <c r="J102" s="9"/>
      <c r="K102" s="2">
        <v>93</v>
      </c>
    </row>
    <row r="103" spans="1:11">
      <c r="A103" s="9"/>
      <c r="B103" s="9"/>
      <c r="C103" s="10" t="s">
        <v>103</v>
      </c>
      <c r="D103" s="9"/>
      <c r="E103" s="9"/>
      <c r="G103" s="2" t="e">
        <f>VLOOKUP(B103,STT43_03,4,0)</f>
        <v>#N/A</v>
      </c>
      <c r="H103" s="2" t="b">
        <f>ISNUMBER(G103)</f>
        <v>0</v>
      </c>
      <c r="J103" s="9"/>
      <c r="K103" s="2">
        <v>94</v>
      </c>
    </row>
    <row r="104" spans="1:11">
      <c r="A104" s="9"/>
      <c r="B104" s="9"/>
      <c r="C104" s="11" t="s">
        <v>104</v>
      </c>
      <c r="D104" s="9"/>
      <c r="E104" s="9"/>
      <c r="G104" s="2" t="e">
        <f>VLOOKUP(B104,STT43_03,4,0)</f>
        <v>#N/A</v>
      </c>
      <c r="H104" s="2" t="b">
        <f>ISNUMBER(G104)</f>
        <v>0</v>
      </c>
      <c r="J104" s="9"/>
      <c r="K104" s="2">
        <v>95</v>
      </c>
    </row>
    <row r="105" spans="1:11">
      <c r="A105" s="19">
        <v>56</v>
      </c>
      <c r="B105" s="19">
        <v>3</v>
      </c>
      <c r="C105" s="20" t="s">
        <v>105</v>
      </c>
      <c r="D105" s="19" t="s">
        <v>13</v>
      </c>
      <c r="E105" s="19"/>
      <c r="F105" s="21"/>
      <c r="G105" s="21">
        <f>VLOOKUP(B105,STT43_05,4,0)</f>
        <v>235</v>
      </c>
      <c r="H105" s="21" t="b">
        <f>ISNUMBER(G105)</f>
        <v>1</v>
      </c>
      <c r="I105" s="21"/>
      <c r="J105" s="19">
        <v>56</v>
      </c>
      <c r="K105" s="21">
        <v>96</v>
      </c>
    </row>
    <row r="106" spans="1:11">
      <c r="A106" s="9"/>
      <c r="B106" s="9"/>
      <c r="C106" s="11" t="s">
        <v>106</v>
      </c>
      <c r="D106" s="9"/>
      <c r="E106" s="9"/>
      <c r="G106" s="2" t="e">
        <f>VLOOKUP(B106,STT43_05,4,0)</f>
        <v>#N/A</v>
      </c>
      <c r="H106" s="2" t="b">
        <f>ISNUMBER(G106)</f>
        <v>0</v>
      </c>
      <c r="J106" s="9"/>
      <c r="K106" s="2">
        <v>97</v>
      </c>
    </row>
    <row r="107" spans="1:11">
      <c r="A107" s="9"/>
      <c r="B107" s="9"/>
      <c r="C107" s="11" t="s">
        <v>107</v>
      </c>
      <c r="D107" s="9"/>
      <c r="E107" s="9"/>
      <c r="G107" s="2" t="e">
        <f>VLOOKUP(B107,STT43_05,4,0)</f>
        <v>#N/A</v>
      </c>
      <c r="H107" s="2" t="b">
        <f>ISNUMBER(G107)</f>
        <v>0</v>
      </c>
      <c r="J107" s="9"/>
      <c r="K107" s="2">
        <v>98</v>
      </c>
    </row>
    <row r="108" spans="1:11">
      <c r="A108" s="19">
        <v>57</v>
      </c>
      <c r="B108" s="19">
        <v>19</v>
      </c>
      <c r="C108" s="20" t="s">
        <v>108</v>
      </c>
      <c r="D108" s="19"/>
      <c r="E108" s="19" t="s">
        <v>13</v>
      </c>
      <c r="F108" s="21"/>
      <c r="G108" s="21" t="e">
        <f>VLOOKUP(B108,STT43_05,4,0)</f>
        <v>#N/A</v>
      </c>
      <c r="H108" s="21" t="b">
        <f>ISNUMBER(G108)</f>
        <v>0</v>
      </c>
      <c r="I108" s="21"/>
      <c r="J108" s="19">
        <v>57</v>
      </c>
      <c r="K108" s="21">
        <v>99</v>
      </c>
    </row>
    <row r="109" spans="1:11">
      <c r="A109" s="9">
        <v>58</v>
      </c>
      <c r="B109" s="9">
        <v>20</v>
      </c>
      <c r="C109" s="11" t="s">
        <v>109</v>
      </c>
      <c r="D109" s="9"/>
      <c r="E109" s="9" t="s">
        <v>13</v>
      </c>
      <c r="G109" s="2" t="e">
        <f>VLOOKUP(B109,STT43_05,4,0)</f>
        <v>#N/A</v>
      </c>
      <c r="H109" s="2" t="b">
        <f>ISNUMBER(G109)</f>
        <v>0</v>
      </c>
      <c r="J109" s="9"/>
      <c r="K109" s="2">
        <v>100</v>
      </c>
    </row>
    <row r="110" spans="1:11">
      <c r="A110" s="9">
        <v>59</v>
      </c>
      <c r="B110" s="9">
        <v>21</v>
      </c>
      <c r="C110" s="11" t="s">
        <v>110</v>
      </c>
      <c r="D110" s="9"/>
      <c r="E110" s="9" t="s">
        <v>13</v>
      </c>
      <c r="G110" s="2" t="e">
        <f>VLOOKUP(B110,STT43_05,4,0)</f>
        <v>#N/A</v>
      </c>
      <c r="H110" s="2" t="b">
        <f>ISNUMBER(G110)</f>
        <v>0</v>
      </c>
      <c r="J110" s="9"/>
      <c r="K110" s="2">
        <v>101</v>
      </c>
    </row>
    <row r="111" spans="1:11">
      <c r="A111" s="9">
        <v>60</v>
      </c>
      <c r="B111" s="9">
        <v>22</v>
      </c>
      <c r="C111" s="11" t="s">
        <v>111</v>
      </c>
      <c r="D111" s="9"/>
      <c r="E111" s="9" t="s">
        <v>13</v>
      </c>
      <c r="G111" s="2" t="e">
        <f>VLOOKUP(B111,STT43_05,4,0)</f>
        <v>#N/A</v>
      </c>
      <c r="H111" s="2" t="b">
        <f>ISNUMBER(G111)</f>
        <v>0</v>
      </c>
      <c r="J111" s="9"/>
      <c r="K111" s="2">
        <v>102</v>
      </c>
    </row>
    <row r="112" spans="1:11">
      <c r="A112" s="19">
        <v>61</v>
      </c>
      <c r="B112" s="19">
        <v>23</v>
      </c>
      <c r="C112" s="20" t="s">
        <v>112</v>
      </c>
      <c r="D112" s="19"/>
      <c r="E112" s="19" t="s">
        <v>13</v>
      </c>
      <c r="F112" s="21"/>
      <c r="G112" s="21" t="e">
        <f>VLOOKUP(B112,STT43_05,4,0)</f>
        <v>#N/A</v>
      </c>
      <c r="H112" s="21" t="b">
        <f>ISNUMBER(G112)</f>
        <v>0</v>
      </c>
      <c r="I112" s="21"/>
      <c r="J112" s="19">
        <v>61</v>
      </c>
      <c r="K112" s="21">
        <v>103</v>
      </c>
    </row>
    <row r="113" spans="1:11" ht="33">
      <c r="A113" s="9">
        <v>62</v>
      </c>
      <c r="B113" s="9">
        <v>24</v>
      </c>
      <c r="C113" s="11" t="s">
        <v>113</v>
      </c>
      <c r="D113" s="9"/>
      <c r="E113" s="9" t="s">
        <v>13</v>
      </c>
      <c r="G113" s="2" t="e">
        <f>VLOOKUP(B113,STT43_05,4,0)</f>
        <v>#N/A</v>
      </c>
      <c r="H113" s="2" t="b">
        <f>ISNUMBER(G113)</f>
        <v>0</v>
      </c>
      <c r="J113" s="9"/>
      <c r="K113" s="2">
        <v>104</v>
      </c>
    </row>
    <row r="114" spans="1:11">
      <c r="A114" s="9">
        <v>63</v>
      </c>
      <c r="B114" s="13">
        <v>43</v>
      </c>
      <c r="C114" s="14" t="s">
        <v>114</v>
      </c>
      <c r="D114" s="9" t="s">
        <v>13</v>
      </c>
      <c r="E114" s="9"/>
      <c r="G114" s="2" t="e">
        <f>VLOOKUP(B114,STT43_05,4,0)</f>
        <v>#N/A</v>
      </c>
      <c r="H114" s="2" t="b">
        <f>ISNUMBER(G114)</f>
        <v>0</v>
      </c>
      <c r="J114" s="9"/>
      <c r="K114" s="2">
        <v>105</v>
      </c>
    </row>
    <row r="115" spans="1:11">
      <c r="A115" s="19">
        <v>64</v>
      </c>
      <c r="B115" s="19">
        <v>44</v>
      </c>
      <c r="C115" s="20" t="s">
        <v>115</v>
      </c>
      <c r="D115" s="19" t="s">
        <v>13</v>
      </c>
      <c r="E115" s="19"/>
      <c r="F115" s="21"/>
      <c r="G115" s="21" t="e">
        <f>VLOOKUP(B115,STT43_05,4,0)</f>
        <v>#N/A</v>
      </c>
      <c r="H115" s="21" t="b">
        <f>ISNUMBER(G115)</f>
        <v>0</v>
      </c>
      <c r="I115" s="21"/>
      <c r="J115" s="19">
        <v>64</v>
      </c>
      <c r="K115" s="21">
        <v>106</v>
      </c>
    </row>
    <row r="116" spans="1:11">
      <c r="A116" s="9">
        <v>65</v>
      </c>
      <c r="B116" s="9">
        <v>45</v>
      </c>
      <c r="C116" s="11" t="s">
        <v>116</v>
      </c>
      <c r="D116" s="9" t="s">
        <v>13</v>
      </c>
      <c r="E116" s="9"/>
      <c r="G116" s="2" t="e">
        <f>VLOOKUP(B116,STT43_05,4,0)</f>
        <v>#N/A</v>
      </c>
      <c r="H116" s="2" t="b">
        <f>ISNUMBER(G116)</f>
        <v>0</v>
      </c>
      <c r="J116" s="9"/>
      <c r="K116" s="2">
        <v>107</v>
      </c>
    </row>
    <row r="117" spans="1:11">
      <c r="A117" s="9">
        <v>66</v>
      </c>
      <c r="B117" s="9">
        <v>46</v>
      </c>
      <c r="C117" s="11" t="s">
        <v>117</v>
      </c>
      <c r="D117" s="9" t="s">
        <v>13</v>
      </c>
      <c r="E117" s="9"/>
      <c r="G117" s="2" t="e">
        <f>VLOOKUP(B117,STT43_05,4,0)</f>
        <v>#N/A</v>
      </c>
      <c r="H117" s="2" t="b">
        <f>ISNUMBER(G117)</f>
        <v>0</v>
      </c>
      <c r="J117" s="9"/>
      <c r="K117" s="2">
        <v>108</v>
      </c>
    </row>
    <row r="118" spans="1:11">
      <c r="A118" s="9">
        <v>67</v>
      </c>
      <c r="B118" s="9">
        <v>47</v>
      </c>
      <c r="C118" s="11" t="s">
        <v>118</v>
      </c>
      <c r="D118" s="9" t="s">
        <v>13</v>
      </c>
      <c r="E118" s="9"/>
      <c r="G118" s="2" t="e">
        <f>VLOOKUP(B118,STT43_05,4,0)</f>
        <v>#N/A</v>
      </c>
      <c r="H118" s="2" t="b">
        <f>ISNUMBER(G118)</f>
        <v>0</v>
      </c>
      <c r="J118" s="9"/>
      <c r="K118" s="2">
        <v>109</v>
      </c>
    </row>
    <row r="119" spans="1:11">
      <c r="A119" s="9">
        <v>68</v>
      </c>
      <c r="B119" s="9">
        <v>48</v>
      </c>
      <c r="C119" s="11" t="s">
        <v>119</v>
      </c>
      <c r="D119" s="9" t="s">
        <v>13</v>
      </c>
      <c r="E119" s="9"/>
      <c r="G119" s="2" t="e">
        <f>VLOOKUP(B119,STT43_05,4,0)</f>
        <v>#N/A</v>
      </c>
      <c r="H119" s="2" t="b">
        <f>ISNUMBER(G119)</f>
        <v>0</v>
      </c>
      <c r="J119" s="9"/>
      <c r="K119" s="2">
        <v>110</v>
      </c>
    </row>
    <row r="120" spans="1:11">
      <c r="A120" s="9">
        <v>69</v>
      </c>
      <c r="B120" s="9">
        <v>49</v>
      </c>
      <c r="C120" s="11" t="s">
        <v>120</v>
      </c>
      <c r="D120" s="9" t="s">
        <v>13</v>
      </c>
      <c r="E120" s="9"/>
      <c r="G120" s="2" t="e">
        <f>VLOOKUP(B120,STT43_05,4,0)</f>
        <v>#N/A</v>
      </c>
      <c r="H120" s="2" t="b">
        <f>ISNUMBER(G120)</f>
        <v>0</v>
      </c>
      <c r="J120" s="9"/>
      <c r="K120" s="2">
        <v>111</v>
      </c>
    </row>
    <row r="121" spans="1:11">
      <c r="A121" s="9">
        <v>70</v>
      </c>
      <c r="B121" s="9">
        <v>50</v>
      </c>
      <c r="C121" s="11" t="s">
        <v>121</v>
      </c>
      <c r="D121" s="9" t="s">
        <v>13</v>
      </c>
      <c r="E121" s="9"/>
      <c r="G121" s="2" t="e">
        <f>VLOOKUP(B121,STT43_05,4,0)</f>
        <v>#N/A</v>
      </c>
      <c r="H121" s="2" t="b">
        <f>ISNUMBER(G121)</f>
        <v>0</v>
      </c>
      <c r="J121" s="9"/>
      <c r="K121" s="2">
        <v>112</v>
      </c>
    </row>
    <row r="122" spans="1:11">
      <c r="A122" s="9"/>
      <c r="B122" s="9"/>
      <c r="C122" s="11" t="s">
        <v>122</v>
      </c>
      <c r="D122" s="9"/>
      <c r="E122" s="9"/>
      <c r="G122" s="2" t="e">
        <f>VLOOKUP(B122,STT43_05,4,0)</f>
        <v>#N/A</v>
      </c>
      <c r="H122" s="2" t="b">
        <f>ISNUMBER(G122)</f>
        <v>0</v>
      </c>
      <c r="J122" s="9"/>
      <c r="K122" s="2">
        <v>113</v>
      </c>
    </row>
    <row r="123" spans="1:11">
      <c r="A123" s="19">
        <v>71</v>
      </c>
      <c r="B123" s="19">
        <v>68</v>
      </c>
      <c r="C123" s="20" t="s">
        <v>123</v>
      </c>
      <c r="D123" s="19"/>
      <c r="E123" s="19" t="s">
        <v>13</v>
      </c>
      <c r="F123" s="21"/>
      <c r="G123" s="21" t="e">
        <f>VLOOKUP(B123,STT43_05,4,0)</f>
        <v>#N/A</v>
      </c>
      <c r="H123" s="21" t="b">
        <f>ISNUMBER(G123)</f>
        <v>0</v>
      </c>
      <c r="I123" s="21"/>
      <c r="J123" s="19">
        <v>71</v>
      </c>
      <c r="K123" s="21">
        <v>114</v>
      </c>
    </row>
    <row r="124" spans="1:11">
      <c r="A124" s="9">
        <v>72</v>
      </c>
      <c r="B124" s="13">
        <v>71</v>
      </c>
      <c r="C124" s="14" t="s">
        <v>124</v>
      </c>
      <c r="D124" s="9" t="s">
        <v>13</v>
      </c>
      <c r="E124" s="9"/>
      <c r="G124" s="2" t="e">
        <f>VLOOKUP(B124,STT43_05,4,0)</f>
        <v>#N/A</v>
      </c>
      <c r="H124" s="2" t="b">
        <f>ISNUMBER(G124)</f>
        <v>0</v>
      </c>
      <c r="J124" s="9"/>
      <c r="K124" s="2">
        <v>115</v>
      </c>
    </row>
    <row r="125" spans="1:11">
      <c r="A125" s="9"/>
      <c r="B125" s="9"/>
      <c r="C125" s="10" t="s">
        <v>125</v>
      </c>
      <c r="D125" s="9"/>
      <c r="E125" s="9"/>
      <c r="G125" s="2" t="e">
        <f>VLOOKUP(B125,STT43_05,4,0)</f>
        <v>#N/A</v>
      </c>
      <c r="H125" s="2" t="b">
        <f>ISNUMBER(G125)</f>
        <v>0</v>
      </c>
      <c r="J125" s="9"/>
      <c r="K125" s="2">
        <v>116</v>
      </c>
    </row>
    <row r="126" spans="1:11" ht="33">
      <c r="A126" s="9"/>
      <c r="B126" s="9"/>
      <c r="C126" s="11" t="s">
        <v>126</v>
      </c>
      <c r="D126" s="9"/>
      <c r="E126" s="9"/>
      <c r="G126" s="2" t="e">
        <f>VLOOKUP(B126,STT43_05,4,0)</f>
        <v>#N/A</v>
      </c>
      <c r="H126" s="2" t="b">
        <f>ISNUMBER(G126)</f>
        <v>0</v>
      </c>
      <c r="J126" s="9"/>
      <c r="K126" s="2">
        <v>117</v>
      </c>
    </row>
    <row r="127" spans="1:11">
      <c r="A127" s="19">
        <v>73</v>
      </c>
      <c r="B127" s="19">
        <v>38</v>
      </c>
      <c r="C127" s="20" t="s">
        <v>127</v>
      </c>
      <c r="D127" s="19"/>
      <c r="E127" s="19" t="s">
        <v>13</v>
      </c>
      <c r="F127" s="21"/>
      <c r="G127" s="21" t="e">
        <f>VLOOKUP(B127,STT43_06,4,0)</f>
        <v>#N/A</v>
      </c>
      <c r="H127" s="21" t="b">
        <f>ISNUMBER(G127)</f>
        <v>0</v>
      </c>
      <c r="I127" s="21"/>
      <c r="J127" s="19">
        <v>73</v>
      </c>
      <c r="K127" s="21">
        <v>118</v>
      </c>
    </row>
    <row r="128" spans="1:11">
      <c r="A128" s="19"/>
      <c r="B128" s="19"/>
      <c r="C128" s="20" t="s">
        <v>128</v>
      </c>
      <c r="D128" s="19"/>
      <c r="E128" s="19"/>
      <c r="F128" s="21"/>
      <c r="G128" s="21" t="e">
        <f>VLOOKUP(B128,STT43_06,4,0)</f>
        <v>#N/A</v>
      </c>
      <c r="H128" s="21" t="b">
        <f>ISNUMBER(G128)</f>
        <v>0</v>
      </c>
      <c r="I128" s="21"/>
      <c r="J128" s="19">
        <v>74</v>
      </c>
      <c r="K128" s="21">
        <v>119</v>
      </c>
    </row>
    <row r="129" spans="1:11">
      <c r="A129" s="9">
        <v>74</v>
      </c>
      <c r="B129" s="9">
        <v>63</v>
      </c>
      <c r="C129" s="11" t="s">
        <v>129</v>
      </c>
      <c r="D129" s="9"/>
      <c r="E129" s="9" t="s">
        <v>13</v>
      </c>
      <c r="G129" s="2" t="e">
        <f>VLOOKUP(B129,STT43_06,4,0)</f>
        <v>#N/A</v>
      </c>
      <c r="H129" s="2" t="b">
        <f>ISNUMBER(G129)</f>
        <v>0</v>
      </c>
      <c r="J129" s="9"/>
      <c r="K129" s="2">
        <v>120</v>
      </c>
    </row>
    <row r="130" spans="1:11">
      <c r="A130" s="9"/>
      <c r="B130" s="9"/>
      <c r="C130" s="11" t="s">
        <v>130</v>
      </c>
      <c r="D130" s="9"/>
      <c r="E130" s="9"/>
      <c r="G130" s="2" t="e">
        <f>VLOOKUP(B130,STT43_06,4,0)</f>
        <v>#N/A</v>
      </c>
      <c r="H130" s="2" t="b">
        <f>ISNUMBER(G130)</f>
        <v>0</v>
      </c>
      <c r="J130" s="9"/>
      <c r="K130" s="2">
        <v>121</v>
      </c>
    </row>
    <row r="131" spans="1:11">
      <c r="A131" s="9">
        <v>75</v>
      </c>
      <c r="B131" s="9">
        <v>73</v>
      </c>
      <c r="C131" s="11" t="s">
        <v>131</v>
      </c>
      <c r="D131" s="9" t="s">
        <v>13</v>
      </c>
      <c r="E131" s="9"/>
      <c r="G131" s="2">
        <f>VLOOKUP(B131,STT43_06,4,0)</f>
        <v>372</v>
      </c>
      <c r="H131" s="2" t="b">
        <f>ISNUMBER(G131)</f>
        <v>1</v>
      </c>
      <c r="J131" s="9"/>
      <c r="K131" s="2">
        <v>122</v>
      </c>
    </row>
    <row r="132" spans="1:11">
      <c r="A132" s="9"/>
      <c r="B132" s="9"/>
      <c r="C132" s="10" t="s">
        <v>132</v>
      </c>
      <c r="D132" s="9"/>
      <c r="E132" s="9"/>
      <c r="G132" s="2" t="e">
        <f>VLOOKUP(B132,STT43_08,4,0)</f>
        <v>#N/A</v>
      </c>
      <c r="H132" s="2" t="b">
        <f>ISNUMBER(G132)</f>
        <v>0</v>
      </c>
      <c r="J132" s="9"/>
      <c r="K132" s="2">
        <v>123</v>
      </c>
    </row>
    <row r="133" spans="1:11">
      <c r="A133" s="9"/>
      <c r="B133" s="9"/>
      <c r="C133" s="11" t="s">
        <v>31</v>
      </c>
      <c r="D133" s="9"/>
      <c r="E133" s="9"/>
      <c r="G133" s="2" t="e">
        <f>VLOOKUP(B133,STT43_08,4,0)</f>
        <v>#N/A</v>
      </c>
      <c r="H133" s="2" t="b">
        <f>ISNUMBER(G133)</f>
        <v>0</v>
      </c>
      <c r="J133" s="9"/>
      <c r="K133" s="2">
        <v>124</v>
      </c>
    </row>
    <row r="134" spans="1:11">
      <c r="A134" s="9">
        <v>76</v>
      </c>
      <c r="B134" s="9">
        <v>1</v>
      </c>
      <c r="C134" s="11" t="s">
        <v>133</v>
      </c>
      <c r="D134" s="9" t="s">
        <v>13</v>
      </c>
      <c r="E134" s="9"/>
      <c r="G134" s="2" t="e">
        <f>VLOOKUP(B134,STT43_08,4,0)</f>
        <v>#N/A</v>
      </c>
      <c r="H134" s="2" t="b">
        <f>ISNUMBER(G134)</f>
        <v>0</v>
      </c>
      <c r="J134" s="9"/>
      <c r="K134" s="2">
        <v>125</v>
      </c>
    </row>
    <row r="135" spans="1:11">
      <c r="A135" s="9">
        <v>77</v>
      </c>
      <c r="B135" s="9">
        <v>2</v>
      </c>
      <c r="C135" s="11" t="s">
        <v>134</v>
      </c>
      <c r="D135" s="9" t="s">
        <v>13</v>
      </c>
      <c r="E135" s="9"/>
      <c r="G135" s="2">
        <f>VLOOKUP(B135,STT43_08,4,0)</f>
        <v>269</v>
      </c>
      <c r="H135" s="2" t="b">
        <f>ISNUMBER(G135)</f>
        <v>1</v>
      </c>
      <c r="J135" s="9"/>
      <c r="K135" s="2">
        <v>126</v>
      </c>
    </row>
    <row r="136" spans="1:11">
      <c r="A136" s="9">
        <v>78</v>
      </c>
      <c r="B136" s="9">
        <v>4</v>
      </c>
      <c r="C136" s="11" t="s">
        <v>135</v>
      </c>
      <c r="D136" s="9" t="s">
        <v>13</v>
      </c>
      <c r="E136" s="9"/>
      <c r="G136" s="2" t="e">
        <f>VLOOKUP(B136,STT43_08,4,0)</f>
        <v>#N/A</v>
      </c>
      <c r="H136" s="2" t="b">
        <f>ISNUMBER(G136)</f>
        <v>0</v>
      </c>
      <c r="J136" s="9"/>
      <c r="K136" s="2">
        <v>127</v>
      </c>
    </row>
    <row r="137" spans="1:11">
      <c r="A137" s="9">
        <v>79</v>
      </c>
      <c r="B137" s="13">
        <v>15</v>
      </c>
      <c r="C137" s="14" t="s">
        <v>136</v>
      </c>
      <c r="D137" s="9" t="s">
        <v>13</v>
      </c>
      <c r="E137" s="9"/>
      <c r="G137" s="2" t="e">
        <f>VLOOKUP(B137,STT43_08,4,0)</f>
        <v>#N/A</v>
      </c>
      <c r="H137" s="2" t="b">
        <f>ISNUMBER(G137)</f>
        <v>0</v>
      </c>
      <c r="J137" s="9"/>
      <c r="K137" s="2">
        <v>128</v>
      </c>
    </row>
    <row r="138" spans="1:11">
      <c r="A138" s="9">
        <v>80</v>
      </c>
      <c r="B138" s="9">
        <v>16</v>
      </c>
      <c r="C138" s="11" t="s">
        <v>137</v>
      </c>
      <c r="D138" s="9" t="s">
        <v>13</v>
      </c>
      <c r="E138" s="9"/>
      <c r="G138" s="2" t="e">
        <f>VLOOKUP(B138,STT43_08,4,0)</f>
        <v>#N/A</v>
      </c>
      <c r="H138" s="2" t="b">
        <f>ISNUMBER(G138)</f>
        <v>0</v>
      </c>
      <c r="J138" s="9"/>
      <c r="K138" s="2">
        <v>129</v>
      </c>
    </row>
    <row r="139" spans="1:11">
      <c r="A139" s="9">
        <v>81</v>
      </c>
      <c r="B139" s="9">
        <v>17</v>
      </c>
      <c r="C139" s="11" t="s">
        <v>138</v>
      </c>
      <c r="D139" s="9" t="s">
        <v>13</v>
      </c>
      <c r="E139" s="9"/>
      <c r="G139" s="2" t="e">
        <f>VLOOKUP(B139,STT43_08,4,0)</f>
        <v>#N/A</v>
      </c>
      <c r="H139" s="2" t="b">
        <f>ISNUMBER(G139)</f>
        <v>0</v>
      </c>
      <c r="J139" s="9"/>
      <c r="K139" s="2">
        <v>130</v>
      </c>
    </row>
    <row r="140" spans="1:11">
      <c r="A140" s="9">
        <v>82</v>
      </c>
      <c r="B140" s="9">
        <v>18</v>
      </c>
      <c r="C140" s="11" t="s">
        <v>139</v>
      </c>
      <c r="D140" s="9" t="s">
        <v>13</v>
      </c>
      <c r="E140" s="9"/>
      <c r="G140" s="2" t="e">
        <f>VLOOKUP(B140,STT43_08,4,0)</f>
        <v>#N/A</v>
      </c>
      <c r="H140" s="2" t="b">
        <f>ISNUMBER(G140)</f>
        <v>0</v>
      </c>
      <c r="J140" s="9"/>
      <c r="K140" s="2">
        <v>131</v>
      </c>
    </row>
    <row r="141" spans="1:11">
      <c r="A141" s="9">
        <v>83</v>
      </c>
      <c r="B141" s="13">
        <v>19</v>
      </c>
      <c r="C141" s="14" t="s">
        <v>140</v>
      </c>
      <c r="D141" s="9" t="s">
        <v>13</v>
      </c>
      <c r="E141" s="9"/>
      <c r="G141" s="2" t="e">
        <f>VLOOKUP(B141,STT43_08,4,0)</f>
        <v>#N/A</v>
      </c>
      <c r="H141" s="2" t="b">
        <f>ISNUMBER(G141)</f>
        <v>0</v>
      </c>
      <c r="J141" s="9"/>
      <c r="K141" s="2">
        <v>132</v>
      </c>
    </row>
    <row r="142" spans="1:11">
      <c r="A142" s="9">
        <v>84</v>
      </c>
      <c r="B142" s="13">
        <v>20</v>
      </c>
      <c r="C142" s="14" t="s">
        <v>141</v>
      </c>
      <c r="D142" s="9" t="s">
        <v>13</v>
      </c>
      <c r="E142" s="9"/>
      <c r="G142" s="2" t="e">
        <f>VLOOKUP(B142,STT43_08,4,0)</f>
        <v>#N/A</v>
      </c>
      <c r="H142" s="2" t="b">
        <f>ISNUMBER(G142)</f>
        <v>0</v>
      </c>
      <c r="J142" s="9"/>
      <c r="K142" s="2">
        <v>133</v>
      </c>
    </row>
    <row r="143" spans="1:11">
      <c r="A143" s="9">
        <v>85</v>
      </c>
      <c r="B143" s="9">
        <v>23</v>
      </c>
      <c r="C143" s="11" t="s">
        <v>142</v>
      </c>
      <c r="D143" s="9" t="s">
        <v>13</v>
      </c>
      <c r="E143" s="9"/>
      <c r="G143" s="2" t="e">
        <f>VLOOKUP(B143,STT43_08,4,0)</f>
        <v>#N/A</v>
      </c>
      <c r="H143" s="2" t="b">
        <f>ISNUMBER(G143)</f>
        <v>0</v>
      </c>
      <c r="J143" s="9"/>
      <c r="K143" s="2">
        <v>134</v>
      </c>
    </row>
    <row r="144" spans="1:11">
      <c r="A144" s="9">
        <v>86</v>
      </c>
      <c r="B144" s="9">
        <v>25</v>
      </c>
      <c r="C144" s="11" t="s">
        <v>143</v>
      </c>
      <c r="D144" s="9" t="s">
        <v>13</v>
      </c>
      <c r="E144" s="9"/>
      <c r="G144" s="2">
        <f>VLOOKUP(B144,STT43_08,4,0)</f>
        <v>256</v>
      </c>
      <c r="H144" s="2" t="b">
        <f>ISNUMBER(G144)</f>
        <v>1</v>
      </c>
      <c r="J144" s="9"/>
      <c r="K144" s="2">
        <v>135</v>
      </c>
    </row>
    <row r="145" spans="1:11">
      <c r="A145" s="9">
        <v>87</v>
      </c>
      <c r="B145" s="9">
        <v>26</v>
      </c>
      <c r="C145" s="11" t="s">
        <v>32</v>
      </c>
      <c r="D145" s="9" t="s">
        <v>13</v>
      </c>
      <c r="E145" s="9"/>
      <c r="G145" s="2">
        <f>VLOOKUP(B145,STT43_08,4,0)</f>
        <v>252</v>
      </c>
      <c r="H145" s="2" t="b">
        <f>ISNUMBER(G145)</f>
        <v>1</v>
      </c>
      <c r="J145" s="9"/>
      <c r="K145" s="2">
        <v>136</v>
      </c>
    </row>
    <row r="146" spans="1:11">
      <c r="A146" s="9">
        <v>88</v>
      </c>
      <c r="B146" s="9">
        <v>27</v>
      </c>
      <c r="C146" s="11" t="s">
        <v>33</v>
      </c>
      <c r="D146" s="9" t="s">
        <v>13</v>
      </c>
      <c r="E146" s="9"/>
      <c r="G146" s="2">
        <f>VLOOKUP(B146,STT43_08,4,0)</f>
        <v>254</v>
      </c>
      <c r="H146" s="2" t="b">
        <f>ISNUMBER(G146)</f>
        <v>1</v>
      </c>
      <c r="J146" s="9"/>
      <c r="K146" s="2">
        <v>137</v>
      </c>
    </row>
    <row r="147" spans="1:11">
      <c r="A147" s="9"/>
      <c r="B147" s="9"/>
      <c r="C147" s="11" t="s">
        <v>144</v>
      </c>
      <c r="D147" s="9"/>
      <c r="E147" s="9"/>
      <c r="G147" s="2" t="e">
        <f>VLOOKUP(B147,STT43_08,4,0)</f>
        <v>#N/A</v>
      </c>
      <c r="H147" s="2" t="b">
        <f>ISNUMBER(G147)</f>
        <v>0</v>
      </c>
      <c r="J147" s="9"/>
      <c r="K147" s="2">
        <v>138</v>
      </c>
    </row>
    <row r="148" spans="1:11">
      <c r="A148" s="9">
        <v>89</v>
      </c>
      <c r="B148" s="9">
        <v>146</v>
      </c>
      <c r="C148" s="11" t="s">
        <v>145</v>
      </c>
      <c r="D148" s="9" t="s">
        <v>13</v>
      </c>
      <c r="E148" s="9"/>
      <c r="G148" s="2" t="e">
        <f>VLOOKUP(B148,STT43_08,4,0)</f>
        <v>#N/A</v>
      </c>
      <c r="H148" s="2" t="b">
        <f>ISNUMBER(G148)</f>
        <v>0</v>
      </c>
      <c r="J148" s="9"/>
      <c r="K148" s="2">
        <v>139</v>
      </c>
    </row>
    <row r="149" spans="1:11">
      <c r="A149" s="9"/>
      <c r="B149" s="9"/>
      <c r="C149" s="11" t="s">
        <v>146</v>
      </c>
      <c r="D149" s="9"/>
      <c r="E149" s="9"/>
      <c r="G149" s="2" t="e">
        <f>VLOOKUP(B149,STT43_08,4,0)</f>
        <v>#N/A</v>
      </c>
      <c r="H149" s="2" t="b">
        <f>ISNUMBER(G149)</f>
        <v>0</v>
      </c>
      <c r="J149" s="9"/>
      <c r="K149" s="2">
        <v>140</v>
      </c>
    </row>
    <row r="150" spans="1:11">
      <c r="A150" s="9">
        <v>90</v>
      </c>
      <c r="B150" s="9">
        <v>162</v>
      </c>
      <c r="C150" s="11" t="s">
        <v>147</v>
      </c>
      <c r="D150" s="9" t="s">
        <v>13</v>
      </c>
      <c r="E150" s="9"/>
      <c r="G150" s="2" t="e">
        <f>VLOOKUP(B150,STT43_08,4,0)</f>
        <v>#N/A</v>
      </c>
      <c r="H150" s="2" t="b">
        <f>ISNUMBER(G150)</f>
        <v>0</v>
      </c>
      <c r="J150" s="9"/>
      <c r="K150" s="2">
        <v>141</v>
      </c>
    </row>
    <row r="151" spans="1:11">
      <c r="A151" s="9">
        <v>91</v>
      </c>
      <c r="B151" s="9">
        <v>163</v>
      </c>
      <c r="C151" s="11" t="s">
        <v>148</v>
      </c>
      <c r="D151" s="9" t="s">
        <v>13</v>
      </c>
      <c r="E151" s="9"/>
      <c r="G151" s="2" t="e">
        <f>VLOOKUP(B151,STT43_08,4,0)</f>
        <v>#N/A</v>
      </c>
      <c r="H151" s="2" t="b">
        <f>ISNUMBER(G151)</f>
        <v>0</v>
      </c>
      <c r="J151" s="9"/>
      <c r="K151" s="2">
        <v>142</v>
      </c>
    </row>
    <row r="152" spans="1:11">
      <c r="A152" s="9">
        <v>92</v>
      </c>
      <c r="B152" s="9">
        <v>164</v>
      </c>
      <c r="C152" s="11" t="s">
        <v>149</v>
      </c>
      <c r="D152" s="9" t="s">
        <v>13</v>
      </c>
      <c r="E152" s="9"/>
      <c r="G152" s="2" t="e">
        <f>VLOOKUP(B152,STT43_08,4,0)</f>
        <v>#N/A</v>
      </c>
      <c r="H152" s="2" t="b">
        <f>ISNUMBER(G152)</f>
        <v>0</v>
      </c>
      <c r="J152" s="9"/>
      <c r="K152" s="2">
        <v>143</v>
      </c>
    </row>
    <row r="153" spans="1:11">
      <c r="A153" s="9">
        <v>93</v>
      </c>
      <c r="B153" s="9">
        <v>165</v>
      </c>
      <c r="C153" s="11" t="s">
        <v>150</v>
      </c>
      <c r="D153" s="9" t="s">
        <v>13</v>
      </c>
      <c r="E153" s="9"/>
      <c r="G153" s="2" t="e">
        <f>VLOOKUP(B153,STT43_08,4,0)</f>
        <v>#N/A</v>
      </c>
      <c r="H153" s="2" t="b">
        <f>ISNUMBER(G153)</f>
        <v>0</v>
      </c>
      <c r="J153" s="9"/>
      <c r="K153" s="2">
        <v>144</v>
      </c>
    </row>
    <row r="154" spans="1:11">
      <c r="A154" s="9">
        <v>94</v>
      </c>
      <c r="B154" s="9">
        <v>166</v>
      </c>
      <c r="C154" s="11" t="s">
        <v>151</v>
      </c>
      <c r="D154" s="9" t="s">
        <v>13</v>
      </c>
      <c r="E154" s="9"/>
      <c r="G154" s="2" t="e">
        <f>VLOOKUP(B154,STT43_08,4,0)</f>
        <v>#N/A</v>
      </c>
      <c r="H154" s="2" t="b">
        <f>ISNUMBER(G154)</f>
        <v>0</v>
      </c>
      <c r="J154" s="9"/>
      <c r="K154" s="2">
        <v>145</v>
      </c>
    </row>
    <row r="155" spans="1:11">
      <c r="A155" s="9">
        <v>95</v>
      </c>
      <c r="B155" s="9">
        <v>167</v>
      </c>
      <c r="C155" s="11" t="s">
        <v>152</v>
      </c>
      <c r="D155" s="9" t="s">
        <v>13</v>
      </c>
      <c r="E155" s="9"/>
      <c r="G155" s="2" t="e">
        <f>VLOOKUP(B155,STT43_08,4,0)</f>
        <v>#N/A</v>
      </c>
      <c r="H155" s="2" t="b">
        <f>ISNUMBER(G155)</f>
        <v>0</v>
      </c>
      <c r="J155" s="9"/>
      <c r="K155" s="2">
        <v>146</v>
      </c>
    </row>
    <row r="156" spans="1:11" ht="33">
      <c r="A156" s="9">
        <v>96</v>
      </c>
      <c r="B156" s="9">
        <v>168</v>
      </c>
      <c r="C156" s="11" t="s">
        <v>153</v>
      </c>
      <c r="D156" s="9" t="s">
        <v>13</v>
      </c>
      <c r="E156" s="9"/>
      <c r="G156" s="2" t="e">
        <f>VLOOKUP(B156,STT43_08,4,0)</f>
        <v>#N/A</v>
      </c>
      <c r="H156" s="2" t="b">
        <f>ISNUMBER(G156)</f>
        <v>0</v>
      </c>
      <c r="J156" s="9"/>
      <c r="K156" s="2">
        <v>147</v>
      </c>
    </row>
    <row r="157" spans="1:11">
      <c r="A157" s="9">
        <v>97</v>
      </c>
      <c r="B157" s="9">
        <v>169</v>
      </c>
      <c r="C157" s="11" t="s">
        <v>154</v>
      </c>
      <c r="D157" s="9" t="s">
        <v>13</v>
      </c>
      <c r="E157" s="9"/>
      <c r="G157" s="2" t="e">
        <f>VLOOKUP(B157,STT43_08,4,0)</f>
        <v>#N/A</v>
      </c>
      <c r="H157" s="2" t="b">
        <f>ISNUMBER(G157)</f>
        <v>0</v>
      </c>
      <c r="J157" s="9"/>
      <c r="K157" s="2">
        <v>148</v>
      </c>
    </row>
    <row r="158" spans="1:11">
      <c r="A158" s="9">
        <v>98</v>
      </c>
      <c r="B158" s="9">
        <v>170</v>
      </c>
      <c r="C158" s="11" t="s">
        <v>155</v>
      </c>
      <c r="D158" s="9" t="s">
        <v>13</v>
      </c>
      <c r="E158" s="9"/>
      <c r="G158" s="2" t="e">
        <f>VLOOKUP(B158,STT43_08,4,0)</f>
        <v>#N/A</v>
      </c>
      <c r="H158" s="2" t="b">
        <f>ISNUMBER(G158)</f>
        <v>0</v>
      </c>
      <c r="J158" s="9"/>
      <c r="K158" s="2">
        <v>149</v>
      </c>
    </row>
    <row r="159" spans="1:11">
      <c r="A159" s="9">
        <v>99</v>
      </c>
      <c r="B159" s="9">
        <v>171</v>
      </c>
      <c r="C159" s="11" t="s">
        <v>156</v>
      </c>
      <c r="D159" s="9" t="s">
        <v>13</v>
      </c>
      <c r="E159" s="9"/>
      <c r="G159" s="2" t="e">
        <f>VLOOKUP(B159,STT43_08,4,0)</f>
        <v>#N/A</v>
      </c>
      <c r="H159" s="2" t="b">
        <f>ISNUMBER(G159)</f>
        <v>0</v>
      </c>
      <c r="J159" s="9"/>
      <c r="K159" s="2">
        <v>150</v>
      </c>
    </row>
    <row r="160" spans="1:11">
      <c r="A160" s="9">
        <v>100</v>
      </c>
      <c r="B160" s="9">
        <v>172</v>
      </c>
      <c r="C160" s="11" t="s">
        <v>157</v>
      </c>
      <c r="D160" s="9" t="s">
        <v>13</v>
      </c>
      <c r="E160" s="9"/>
      <c r="G160" s="2" t="e">
        <f>VLOOKUP(B160,STT43_08,4,0)</f>
        <v>#N/A</v>
      </c>
      <c r="H160" s="2" t="b">
        <f>ISNUMBER(G160)</f>
        <v>0</v>
      </c>
      <c r="J160" s="9"/>
      <c r="K160" s="2">
        <v>151</v>
      </c>
    </row>
    <row r="161" spans="1:11">
      <c r="A161" s="9">
        <v>101</v>
      </c>
      <c r="B161" s="9">
        <v>173</v>
      </c>
      <c r="C161" s="11" t="s">
        <v>158</v>
      </c>
      <c r="D161" s="9" t="s">
        <v>13</v>
      </c>
      <c r="E161" s="9"/>
      <c r="G161" s="2" t="e">
        <f>VLOOKUP(B161,STT43_08,4,0)</f>
        <v>#N/A</v>
      </c>
      <c r="H161" s="2" t="b">
        <f>ISNUMBER(G161)</f>
        <v>0</v>
      </c>
      <c r="J161" s="9"/>
      <c r="K161" s="2">
        <v>152</v>
      </c>
    </row>
    <row r="162" spans="1:11">
      <c r="A162" s="9">
        <v>102</v>
      </c>
      <c r="B162" s="9">
        <v>174</v>
      </c>
      <c r="C162" s="11" t="s">
        <v>159</v>
      </c>
      <c r="D162" s="9" t="s">
        <v>13</v>
      </c>
      <c r="E162" s="9"/>
      <c r="G162" s="2" t="e">
        <f>VLOOKUP(B162,STT43_08,4,0)</f>
        <v>#N/A</v>
      </c>
      <c r="H162" s="2" t="b">
        <f>ISNUMBER(G162)</f>
        <v>0</v>
      </c>
      <c r="J162" s="9"/>
      <c r="K162" s="2">
        <v>153</v>
      </c>
    </row>
    <row r="163" spans="1:11">
      <c r="A163" s="9">
        <v>103</v>
      </c>
      <c r="B163" s="9">
        <v>175</v>
      </c>
      <c r="C163" s="11" t="s">
        <v>160</v>
      </c>
      <c r="D163" s="9" t="s">
        <v>13</v>
      </c>
      <c r="E163" s="9"/>
      <c r="G163" s="2" t="e">
        <f>VLOOKUP(B163,STT43_08,4,0)</f>
        <v>#N/A</v>
      </c>
      <c r="H163" s="2" t="b">
        <f>ISNUMBER(G163)</f>
        <v>0</v>
      </c>
      <c r="J163" s="9"/>
      <c r="K163" s="2">
        <v>154</v>
      </c>
    </row>
    <row r="164" spans="1:11">
      <c r="A164" s="9">
        <v>104</v>
      </c>
      <c r="B164" s="9">
        <v>176</v>
      </c>
      <c r="C164" s="11" t="s">
        <v>161</v>
      </c>
      <c r="D164" s="9" t="s">
        <v>13</v>
      </c>
      <c r="E164" s="9"/>
      <c r="G164" s="2" t="e">
        <f>VLOOKUP(B164,STT43_08,4,0)</f>
        <v>#N/A</v>
      </c>
      <c r="H164" s="2" t="b">
        <f>ISNUMBER(G164)</f>
        <v>0</v>
      </c>
      <c r="J164" s="9"/>
      <c r="K164" s="2">
        <v>155</v>
      </c>
    </row>
    <row r="165" spans="1:11" ht="33">
      <c r="A165" s="9">
        <v>105</v>
      </c>
      <c r="B165" s="9">
        <v>177</v>
      </c>
      <c r="C165" s="11" t="s">
        <v>162</v>
      </c>
      <c r="D165" s="9" t="s">
        <v>13</v>
      </c>
      <c r="E165" s="9"/>
      <c r="G165" s="2" t="e">
        <f>VLOOKUP(B165,STT43_08,4,0)</f>
        <v>#N/A</v>
      </c>
      <c r="H165" s="2" t="b">
        <f>ISNUMBER(G165)</f>
        <v>0</v>
      </c>
      <c r="J165" s="9"/>
      <c r="K165" s="2">
        <v>156</v>
      </c>
    </row>
    <row r="166" spans="1:11">
      <c r="A166" s="9">
        <v>106</v>
      </c>
      <c r="B166" s="9">
        <v>178</v>
      </c>
      <c r="C166" s="11" t="s">
        <v>163</v>
      </c>
      <c r="D166" s="9" t="s">
        <v>13</v>
      </c>
      <c r="E166" s="9"/>
      <c r="G166" s="2" t="e">
        <f>VLOOKUP(B166,STT43_08,4,0)</f>
        <v>#N/A</v>
      </c>
      <c r="H166" s="2" t="b">
        <f>ISNUMBER(G166)</f>
        <v>0</v>
      </c>
      <c r="J166" s="9"/>
      <c r="K166" s="2">
        <v>157</v>
      </c>
    </row>
    <row r="167" spans="1:11">
      <c r="A167" s="9">
        <v>107</v>
      </c>
      <c r="B167" s="9">
        <v>179</v>
      </c>
      <c r="C167" s="11" t="s">
        <v>164</v>
      </c>
      <c r="D167" s="9" t="s">
        <v>13</v>
      </c>
      <c r="E167" s="9"/>
      <c r="G167" s="2" t="e">
        <f>VLOOKUP(B167,STT43_08,4,0)</f>
        <v>#N/A</v>
      </c>
      <c r="H167" s="2" t="b">
        <f>ISNUMBER(G167)</f>
        <v>0</v>
      </c>
      <c r="J167" s="9"/>
      <c r="K167" s="2">
        <v>158</v>
      </c>
    </row>
    <row r="168" spans="1:11">
      <c r="A168" s="9">
        <v>108</v>
      </c>
      <c r="B168" s="9">
        <v>180</v>
      </c>
      <c r="C168" s="11" t="s">
        <v>165</v>
      </c>
      <c r="D168" s="9" t="s">
        <v>13</v>
      </c>
      <c r="E168" s="9"/>
      <c r="G168" s="2" t="e">
        <f>VLOOKUP(B168,STT43_08,4,0)</f>
        <v>#N/A</v>
      </c>
      <c r="H168" s="2" t="b">
        <f>ISNUMBER(G168)</f>
        <v>0</v>
      </c>
      <c r="J168" s="9"/>
      <c r="K168" s="2">
        <v>159</v>
      </c>
    </row>
    <row r="169" spans="1:11">
      <c r="A169" s="9">
        <v>109</v>
      </c>
      <c r="B169" s="9">
        <v>181</v>
      </c>
      <c r="C169" s="11" t="s">
        <v>166</v>
      </c>
      <c r="D169" s="9" t="s">
        <v>13</v>
      </c>
      <c r="E169" s="9"/>
      <c r="G169" s="2" t="e">
        <f>VLOOKUP(B169,STT43_08,4,0)</f>
        <v>#N/A</v>
      </c>
      <c r="H169" s="2" t="b">
        <f>ISNUMBER(G169)</f>
        <v>0</v>
      </c>
      <c r="J169" s="9"/>
      <c r="K169" s="2">
        <v>160</v>
      </c>
    </row>
    <row r="170" spans="1:11" ht="33">
      <c r="A170" s="9">
        <v>110</v>
      </c>
      <c r="B170" s="9">
        <v>182</v>
      </c>
      <c r="C170" s="11" t="s">
        <v>167</v>
      </c>
      <c r="D170" s="9" t="s">
        <v>13</v>
      </c>
      <c r="E170" s="9"/>
      <c r="G170" s="2" t="e">
        <f>VLOOKUP(B170,STT43_08,4,0)</f>
        <v>#N/A</v>
      </c>
      <c r="H170" s="2" t="b">
        <f>ISNUMBER(G170)</f>
        <v>0</v>
      </c>
      <c r="J170" s="9"/>
      <c r="K170" s="2">
        <v>161</v>
      </c>
    </row>
    <row r="171" spans="1:11" ht="33">
      <c r="A171" s="9">
        <v>111</v>
      </c>
      <c r="B171" s="9">
        <v>183</v>
      </c>
      <c r="C171" s="11" t="s">
        <v>168</v>
      </c>
      <c r="D171" s="9" t="s">
        <v>13</v>
      </c>
      <c r="E171" s="9"/>
      <c r="G171" s="2" t="e">
        <f>VLOOKUP(B171,STT43_08,4,0)</f>
        <v>#N/A</v>
      </c>
      <c r="H171" s="2" t="b">
        <f>ISNUMBER(G171)</f>
        <v>0</v>
      </c>
      <c r="J171" s="9"/>
      <c r="K171" s="2">
        <v>162</v>
      </c>
    </row>
    <row r="172" spans="1:11">
      <c r="A172" s="9">
        <v>112</v>
      </c>
      <c r="B172" s="9">
        <v>184</v>
      </c>
      <c r="C172" s="11" t="s">
        <v>169</v>
      </c>
      <c r="D172" s="9" t="s">
        <v>13</v>
      </c>
      <c r="E172" s="9"/>
      <c r="G172" s="2" t="e">
        <f>VLOOKUP(B172,STT43_08,4,0)</f>
        <v>#N/A</v>
      </c>
      <c r="H172" s="2" t="b">
        <f>ISNUMBER(G172)</f>
        <v>0</v>
      </c>
      <c r="J172" s="9"/>
      <c r="K172" s="2">
        <v>163</v>
      </c>
    </row>
    <row r="173" spans="1:11">
      <c r="A173" s="9">
        <v>113</v>
      </c>
      <c r="B173" s="9">
        <v>185</v>
      </c>
      <c r="C173" s="11" t="s">
        <v>170</v>
      </c>
      <c r="D173" s="9" t="s">
        <v>13</v>
      </c>
      <c r="E173" s="9"/>
      <c r="G173" s="2" t="e">
        <f>VLOOKUP(B173,STT43_08,4,0)</f>
        <v>#N/A</v>
      </c>
      <c r="H173" s="2" t="b">
        <f>ISNUMBER(G173)</f>
        <v>0</v>
      </c>
      <c r="J173" s="9"/>
      <c r="K173" s="2">
        <v>164</v>
      </c>
    </row>
    <row r="174" spans="1:11">
      <c r="A174" s="9">
        <v>114</v>
      </c>
      <c r="B174" s="9">
        <v>186</v>
      </c>
      <c r="C174" s="11" t="s">
        <v>171</v>
      </c>
      <c r="D174" s="9" t="s">
        <v>13</v>
      </c>
      <c r="E174" s="9"/>
      <c r="G174" s="2" t="e">
        <f>VLOOKUP(B174,STT43_08,4,0)</f>
        <v>#N/A</v>
      </c>
      <c r="H174" s="2" t="b">
        <f>ISNUMBER(G174)</f>
        <v>0</v>
      </c>
      <c r="J174" s="9"/>
      <c r="K174" s="2">
        <v>165</v>
      </c>
    </row>
    <row r="175" spans="1:11">
      <c r="A175" s="9">
        <v>115</v>
      </c>
      <c r="B175" s="9">
        <v>187</v>
      </c>
      <c r="C175" s="11" t="s">
        <v>172</v>
      </c>
      <c r="D175" s="9" t="s">
        <v>13</v>
      </c>
      <c r="E175" s="9"/>
      <c r="G175" s="2" t="e">
        <f>VLOOKUP(B175,STT43_08,4,0)</f>
        <v>#N/A</v>
      </c>
      <c r="H175" s="2" t="b">
        <f>ISNUMBER(G175)</f>
        <v>0</v>
      </c>
      <c r="J175" s="9"/>
      <c r="K175" s="2">
        <v>166</v>
      </c>
    </row>
    <row r="176" spans="1:11">
      <c r="A176" s="9">
        <v>116</v>
      </c>
      <c r="B176" s="9">
        <v>188</v>
      </c>
      <c r="C176" s="11" t="s">
        <v>173</v>
      </c>
      <c r="D176" s="9" t="s">
        <v>13</v>
      </c>
      <c r="E176" s="9"/>
      <c r="G176" s="2" t="e">
        <f>VLOOKUP(B176,STT43_08,4,0)</f>
        <v>#N/A</v>
      </c>
      <c r="H176" s="2" t="b">
        <f>ISNUMBER(G176)</f>
        <v>0</v>
      </c>
      <c r="J176" s="9"/>
      <c r="K176" s="2">
        <v>167</v>
      </c>
    </row>
    <row r="177" spans="1:11">
      <c r="A177" s="9">
        <v>117</v>
      </c>
      <c r="B177" s="9">
        <v>189</v>
      </c>
      <c r="C177" s="11" t="s">
        <v>174</v>
      </c>
      <c r="D177" s="9" t="s">
        <v>13</v>
      </c>
      <c r="E177" s="9"/>
      <c r="G177" s="2" t="e">
        <f>VLOOKUP(B177,STT43_08,4,0)</f>
        <v>#N/A</v>
      </c>
      <c r="H177" s="2" t="b">
        <f>ISNUMBER(G177)</f>
        <v>0</v>
      </c>
      <c r="J177" s="9"/>
      <c r="K177" s="2">
        <v>168</v>
      </c>
    </row>
    <row r="178" spans="1:11">
      <c r="A178" s="9">
        <v>118</v>
      </c>
      <c r="B178" s="9">
        <v>190</v>
      </c>
      <c r="C178" s="11" t="s">
        <v>175</v>
      </c>
      <c r="D178" s="9" t="s">
        <v>13</v>
      </c>
      <c r="E178" s="9"/>
      <c r="G178" s="2" t="e">
        <f>VLOOKUP(B178,STT43_08,4,0)</f>
        <v>#N/A</v>
      </c>
      <c r="H178" s="2" t="b">
        <f>ISNUMBER(G178)</f>
        <v>0</v>
      </c>
      <c r="J178" s="9"/>
      <c r="K178" s="2">
        <v>169</v>
      </c>
    </row>
    <row r="179" spans="1:11">
      <c r="A179" s="9">
        <v>119</v>
      </c>
      <c r="B179" s="9">
        <v>191</v>
      </c>
      <c r="C179" s="11" t="s">
        <v>176</v>
      </c>
      <c r="D179" s="9" t="s">
        <v>13</v>
      </c>
      <c r="E179" s="9"/>
      <c r="G179" s="2" t="e">
        <f>VLOOKUP(B179,STT43_08,4,0)</f>
        <v>#N/A</v>
      </c>
      <c r="H179" s="2" t="b">
        <f>ISNUMBER(G179)</f>
        <v>0</v>
      </c>
      <c r="J179" s="9"/>
      <c r="K179" s="2">
        <v>170</v>
      </c>
    </row>
    <row r="180" spans="1:11">
      <c r="A180" s="9">
        <v>120</v>
      </c>
      <c r="B180" s="9">
        <v>192</v>
      </c>
      <c r="C180" s="11" t="s">
        <v>177</v>
      </c>
      <c r="D180" s="9" t="s">
        <v>13</v>
      </c>
      <c r="E180" s="9"/>
      <c r="G180" s="2" t="e">
        <f>VLOOKUP(B180,STT43_08,4,0)</f>
        <v>#N/A</v>
      </c>
      <c r="H180" s="2" t="b">
        <f>ISNUMBER(G180)</f>
        <v>0</v>
      </c>
      <c r="J180" s="9"/>
      <c r="K180" s="2">
        <v>171</v>
      </c>
    </row>
    <row r="181" spans="1:11">
      <c r="A181" s="9">
        <v>121</v>
      </c>
      <c r="B181" s="9">
        <v>193</v>
      </c>
      <c r="C181" s="11" t="s">
        <v>178</v>
      </c>
      <c r="D181" s="9" t="s">
        <v>13</v>
      </c>
      <c r="E181" s="9"/>
      <c r="G181" s="2" t="e">
        <f>VLOOKUP(B181,STT43_08,4,0)</f>
        <v>#N/A</v>
      </c>
      <c r="H181" s="2" t="b">
        <f>ISNUMBER(G181)</f>
        <v>0</v>
      </c>
      <c r="J181" s="9"/>
      <c r="K181" s="2">
        <v>172</v>
      </c>
    </row>
    <row r="182" spans="1:11">
      <c r="A182" s="9">
        <v>122</v>
      </c>
      <c r="B182" s="9">
        <v>194</v>
      </c>
      <c r="C182" s="11" t="s">
        <v>179</v>
      </c>
      <c r="D182" s="9" t="s">
        <v>13</v>
      </c>
      <c r="E182" s="9"/>
      <c r="G182" s="2" t="e">
        <f>VLOOKUP(B182,STT43_08,4,0)</f>
        <v>#N/A</v>
      </c>
      <c r="H182" s="2" t="b">
        <f>ISNUMBER(G182)</f>
        <v>0</v>
      </c>
      <c r="J182" s="9"/>
      <c r="K182" s="2">
        <v>173</v>
      </c>
    </row>
    <row r="183" spans="1:11" ht="33">
      <c r="A183" s="9">
        <v>123</v>
      </c>
      <c r="B183" s="9">
        <v>195</v>
      </c>
      <c r="C183" s="11" t="s">
        <v>180</v>
      </c>
      <c r="D183" s="9" t="s">
        <v>13</v>
      </c>
      <c r="E183" s="9"/>
      <c r="G183" s="2" t="e">
        <f>VLOOKUP(B183,STT43_08,4,0)</f>
        <v>#N/A</v>
      </c>
      <c r="H183" s="2" t="b">
        <f>ISNUMBER(G183)</f>
        <v>0</v>
      </c>
      <c r="J183" s="9"/>
      <c r="K183" s="2">
        <v>174</v>
      </c>
    </row>
    <row r="184" spans="1:11" ht="33">
      <c r="A184" s="9">
        <v>124</v>
      </c>
      <c r="B184" s="9">
        <v>196</v>
      </c>
      <c r="C184" s="11" t="s">
        <v>181</v>
      </c>
      <c r="D184" s="9" t="s">
        <v>13</v>
      </c>
      <c r="E184" s="9"/>
      <c r="G184" s="2" t="e">
        <f>VLOOKUP(B184,STT43_08,4,0)</f>
        <v>#N/A</v>
      </c>
      <c r="H184" s="2" t="b">
        <f>ISNUMBER(G184)</f>
        <v>0</v>
      </c>
      <c r="J184" s="9"/>
      <c r="K184" s="2">
        <v>175</v>
      </c>
    </row>
    <row r="185" spans="1:11">
      <c r="A185" s="9">
        <v>125</v>
      </c>
      <c r="B185" s="9">
        <v>197</v>
      </c>
      <c r="C185" s="11" t="s">
        <v>182</v>
      </c>
      <c r="D185" s="9" t="s">
        <v>13</v>
      </c>
      <c r="E185" s="9"/>
      <c r="G185" s="2" t="e">
        <f>VLOOKUP(B185,STT43_08,4,0)</f>
        <v>#N/A</v>
      </c>
      <c r="H185" s="2" t="b">
        <f>ISNUMBER(G185)</f>
        <v>0</v>
      </c>
      <c r="J185" s="9"/>
      <c r="K185" s="2">
        <v>176</v>
      </c>
    </row>
    <row r="186" spans="1:11">
      <c r="A186" s="9">
        <v>126</v>
      </c>
      <c r="B186" s="9">
        <v>198</v>
      </c>
      <c r="C186" s="11" t="s">
        <v>183</v>
      </c>
      <c r="D186" s="9" t="s">
        <v>13</v>
      </c>
      <c r="E186" s="9"/>
      <c r="G186" s="2" t="e">
        <f>VLOOKUP(B186,STT43_08,4,0)</f>
        <v>#N/A</v>
      </c>
      <c r="H186" s="2" t="b">
        <f>ISNUMBER(G186)</f>
        <v>0</v>
      </c>
      <c r="J186" s="9"/>
      <c r="K186" s="2">
        <v>177</v>
      </c>
    </row>
    <row r="187" spans="1:11">
      <c r="A187" s="9">
        <v>127</v>
      </c>
      <c r="B187" s="9">
        <v>199</v>
      </c>
      <c r="C187" s="11" t="s">
        <v>184</v>
      </c>
      <c r="D187" s="9" t="s">
        <v>13</v>
      </c>
      <c r="E187" s="9"/>
      <c r="G187" s="2" t="e">
        <f>VLOOKUP(B187,STT43_08,4,0)</f>
        <v>#N/A</v>
      </c>
      <c r="H187" s="2" t="b">
        <f>ISNUMBER(G187)</f>
        <v>0</v>
      </c>
      <c r="J187" s="9"/>
      <c r="K187" s="2">
        <v>178</v>
      </c>
    </row>
    <row r="188" spans="1:11">
      <c r="A188" s="9">
        <v>128</v>
      </c>
      <c r="B188" s="9">
        <v>200</v>
      </c>
      <c r="C188" s="11" t="s">
        <v>185</v>
      </c>
      <c r="D188" s="9" t="s">
        <v>13</v>
      </c>
      <c r="E188" s="9"/>
      <c r="G188" s="2" t="e">
        <f>VLOOKUP(B188,STT43_08,4,0)</f>
        <v>#N/A</v>
      </c>
      <c r="H188" s="2" t="b">
        <f>ISNUMBER(G188)</f>
        <v>0</v>
      </c>
      <c r="J188" s="9"/>
      <c r="K188" s="2">
        <v>179</v>
      </c>
    </row>
    <row r="189" spans="1:11">
      <c r="A189" s="9">
        <v>129</v>
      </c>
      <c r="B189" s="9">
        <v>201</v>
      </c>
      <c r="C189" s="11" t="s">
        <v>186</v>
      </c>
      <c r="D189" s="9" t="s">
        <v>13</v>
      </c>
      <c r="E189" s="9"/>
      <c r="G189" s="2" t="e">
        <f>VLOOKUP(B189,STT43_08,4,0)</f>
        <v>#N/A</v>
      </c>
      <c r="H189" s="2" t="b">
        <f>ISNUMBER(G189)</f>
        <v>0</v>
      </c>
      <c r="J189" s="9"/>
      <c r="K189" s="2">
        <v>180</v>
      </c>
    </row>
    <row r="190" spans="1:11">
      <c r="A190" s="9">
        <v>130</v>
      </c>
      <c r="B190" s="9">
        <v>202</v>
      </c>
      <c r="C190" s="11" t="s">
        <v>187</v>
      </c>
      <c r="D190" s="9" t="s">
        <v>13</v>
      </c>
      <c r="E190" s="9"/>
      <c r="G190" s="2" t="e">
        <f>VLOOKUP(B190,STT43_08,4,0)</f>
        <v>#N/A</v>
      </c>
      <c r="H190" s="2" t="b">
        <f>ISNUMBER(G190)</f>
        <v>0</v>
      </c>
      <c r="J190" s="9"/>
      <c r="K190" s="2">
        <v>181</v>
      </c>
    </row>
    <row r="191" spans="1:11">
      <c r="A191" s="9">
        <v>131</v>
      </c>
      <c r="B191" s="9">
        <v>203</v>
      </c>
      <c r="C191" s="11" t="s">
        <v>188</v>
      </c>
      <c r="D191" s="9" t="s">
        <v>13</v>
      </c>
      <c r="E191" s="9"/>
      <c r="G191" s="2" t="e">
        <f>VLOOKUP(B191,STT43_08,4,0)</f>
        <v>#N/A</v>
      </c>
      <c r="H191" s="2" t="b">
        <f>ISNUMBER(G191)</f>
        <v>0</v>
      </c>
      <c r="J191" s="9"/>
      <c r="K191" s="2">
        <v>182</v>
      </c>
    </row>
    <row r="192" spans="1:11">
      <c r="A192" s="9">
        <v>132</v>
      </c>
      <c r="B192" s="9">
        <v>204</v>
      </c>
      <c r="C192" s="11" t="s">
        <v>189</v>
      </c>
      <c r="D192" s="9" t="s">
        <v>13</v>
      </c>
      <c r="E192" s="9"/>
      <c r="G192" s="2" t="e">
        <f>VLOOKUP(B192,STT43_08,4,0)</f>
        <v>#N/A</v>
      </c>
      <c r="H192" s="2" t="b">
        <f>ISNUMBER(G192)</f>
        <v>0</v>
      </c>
      <c r="J192" s="9"/>
      <c r="K192" s="2">
        <v>183</v>
      </c>
    </row>
    <row r="193" spans="1:11" ht="33">
      <c r="A193" s="9">
        <v>133</v>
      </c>
      <c r="B193" s="9">
        <v>205</v>
      </c>
      <c r="C193" s="11" t="s">
        <v>190</v>
      </c>
      <c r="D193" s="9" t="s">
        <v>13</v>
      </c>
      <c r="E193" s="9"/>
      <c r="G193" s="2" t="e">
        <f>VLOOKUP(B193,STT43_08,4,0)</f>
        <v>#N/A</v>
      </c>
      <c r="H193" s="2" t="b">
        <f>ISNUMBER(G193)</f>
        <v>0</v>
      </c>
      <c r="J193" s="9"/>
      <c r="K193" s="2">
        <v>184</v>
      </c>
    </row>
    <row r="194" spans="1:11">
      <c r="A194" s="9">
        <v>134</v>
      </c>
      <c r="B194" s="9">
        <v>206</v>
      </c>
      <c r="C194" s="11" t="s">
        <v>191</v>
      </c>
      <c r="D194" s="9" t="s">
        <v>13</v>
      </c>
      <c r="E194" s="9"/>
      <c r="G194" s="2" t="e">
        <f>VLOOKUP(B194,STT43_08,4,0)</f>
        <v>#N/A</v>
      </c>
      <c r="H194" s="2" t="b">
        <f>ISNUMBER(G194)</f>
        <v>0</v>
      </c>
      <c r="J194" s="9"/>
      <c r="K194" s="2">
        <v>185</v>
      </c>
    </row>
    <row r="195" spans="1:11">
      <c r="A195" s="9">
        <v>135</v>
      </c>
      <c r="B195" s="9">
        <v>207</v>
      </c>
      <c r="C195" s="11" t="s">
        <v>192</v>
      </c>
      <c r="D195" s="9" t="s">
        <v>13</v>
      </c>
      <c r="E195" s="9"/>
      <c r="G195" s="2" t="e">
        <f>VLOOKUP(B195,STT43_08,4,0)</f>
        <v>#N/A</v>
      </c>
      <c r="H195" s="2" t="b">
        <f>ISNUMBER(G195)</f>
        <v>0</v>
      </c>
      <c r="J195" s="9"/>
      <c r="K195" s="2">
        <v>186</v>
      </c>
    </row>
    <row r="196" spans="1:11">
      <c r="A196" s="9">
        <v>136</v>
      </c>
      <c r="B196" s="9">
        <v>208</v>
      </c>
      <c r="C196" s="11" t="s">
        <v>193</v>
      </c>
      <c r="D196" s="9" t="s">
        <v>13</v>
      </c>
      <c r="E196" s="9"/>
      <c r="G196" s="2" t="e">
        <f>VLOOKUP(B196,STT43_08,4,0)</f>
        <v>#N/A</v>
      </c>
      <c r="H196" s="2" t="b">
        <f>ISNUMBER(G196)</f>
        <v>0</v>
      </c>
      <c r="J196" s="9"/>
      <c r="K196" s="2">
        <v>187</v>
      </c>
    </row>
    <row r="197" spans="1:11">
      <c r="A197" s="9">
        <v>137</v>
      </c>
      <c r="B197" s="9">
        <v>209</v>
      </c>
      <c r="C197" s="11" t="s">
        <v>194</v>
      </c>
      <c r="D197" s="9" t="s">
        <v>13</v>
      </c>
      <c r="E197" s="9"/>
      <c r="G197" s="2" t="e">
        <f>VLOOKUP(B197,STT43_08,4,0)</f>
        <v>#N/A</v>
      </c>
      <c r="H197" s="2" t="b">
        <f>ISNUMBER(G197)</f>
        <v>0</v>
      </c>
      <c r="J197" s="9"/>
      <c r="K197" s="2">
        <v>188</v>
      </c>
    </row>
    <row r="198" spans="1:11">
      <c r="A198" s="9">
        <v>138</v>
      </c>
      <c r="B198" s="9">
        <v>210</v>
      </c>
      <c r="C198" s="11" t="s">
        <v>195</v>
      </c>
      <c r="D198" s="9" t="s">
        <v>13</v>
      </c>
      <c r="E198" s="9"/>
      <c r="G198" s="2" t="e">
        <f>VLOOKUP(B198,STT43_08,4,0)</f>
        <v>#N/A</v>
      </c>
      <c r="H198" s="2" t="b">
        <f>ISNUMBER(G198)</f>
        <v>0</v>
      </c>
      <c r="J198" s="9"/>
      <c r="K198" s="2">
        <v>189</v>
      </c>
    </row>
    <row r="199" spans="1:11">
      <c r="A199" s="9">
        <v>139</v>
      </c>
      <c r="B199" s="9">
        <v>211</v>
      </c>
      <c r="C199" s="11" t="s">
        <v>196</v>
      </c>
      <c r="D199" s="9" t="s">
        <v>13</v>
      </c>
      <c r="E199" s="9"/>
      <c r="G199" s="2" t="e">
        <f>VLOOKUP(B199,STT43_08,4,0)</f>
        <v>#N/A</v>
      </c>
      <c r="H199" s="2" t="b">
        <f>ISNUMBER(G199)</f>
        <v>0</v>
      </c>
      <c r="J199" s="9"/>
      <c r="K199" s="2">
        <v>190</v>
      </c>
    </row>
    <row r="200" spans="1:11">
      <c r="A200" s="9">
        <v>140</v>
      </c>
      <c r="B200" s="9">
        <v>212</v>
      </c>
      <c r="C200" s="11" t="s">
        <v>197</v>
      </c>
      <c r="D200" s="9" t="s">
        <v>13</v>
      </c>
      <c r="E200" s="9"/>
      <c r="G200" s="2" t="e">
        <f>VLOOKUP(B200,STT43_08,4,0)</f>
        <v>#N/A</v>
      </c>
      <c r="H200" s="2" t="b">
        <f>ISNUMBER(G200)</f>
        <v>0</v>
      </c>
      <c r="J200" s="9"/>
      <c r="K200" s="2">
        <v>191</v>
      </c>
    </row>
    <row r="201" spans="1:11">
      <c r="A201" s="9">
        <v>141</v>
      </c>
      <c r="B201" s="9">
        <v>213</v>
      </c>
      <c r="C201" s="11" t="s">
        <v>198</v>
      </c>
      <c r="D201" s="9" t="s">
        <v>13</v>
      </c>
      <c r="E201" s="9"/>
      <c r="G201" s="2" t="e">
        <f>VLOOKUP(B201,STT43_08,4,0)</f>
        <v>#N/A</v>
      </c>
      <c r="H201" s="2" t="b">
        <f>ISNUMBER(G201)</f>
        <v>0</v>
      </c>
      <c r="J201" s="9"/>
      <c r="K201" s="2">
        <v>192</v>
      </c>
    </row>
    <row r="202" spans="1:11">
      <c r="A202" s="9">
        <v>142</v>
      </c>
      <c r="B202" s="9">
        <v>214</v>
      </c>
      <c r="C202" s="11" t="s">
        <v>199</v>
      </c>
      <c r="D202" s="9" t="s">
        <v>13</v>
      </c>
      <c r="E202" s="9"/>
      <c r="G202" s="2" t="e">
        <f>VLOOKUP(B202,STT43_08,4,0)</f>
        <v>#N/A</v>
      </c>
      <c r="H202" s="2" t="b">
        <f>ISNUMBER(G202)</f>
        <v>0</v>
      </c>
      <c r="J202" s="9"/>
      <c r="K202" s="2">
        <v>193</v>
      </c>
    </row>
    <row r="203" spans="1:11">
      <c r="A203" s="9">
        <v>143</v>
      </c>
      <c r="B203" s="9">
        <v>215</v>
      </c>
      <c r="C203" s="11" t="s">
        <v>200</v>
      </c>
      <c r="D203" s="9" t="s">
        <v>13</v>
      </c>
      <c r="E203" s="9"/>
      <c r="G203" s="2" t="e">
        <f>VLOOKUP(B203,STT43_08,4,0)</f>
        <v>#N/A</v>
      </c>
      <c r="H203" s="2" t="b">
        <f>ISNUMBER(G203)</f>
        <v>0</v>
      </c>
      <c r="J203" s="9"/>
      <c r="K203" s="2">
        <v>194</v>
      </c>
    </row>
    <row r="204" spans="1:11">
      <c r="A204" s="9">
        <v>144</v>
      </c>
      <c r="B204" s="9">
        <v>216</v>
      </c>
      <c r="C204" s="11" t="s">
        <v>201</v>
      </c>
      <c r="D204" s="9" t="s">
        <v>13</v>
      </c>
      <c r="E204" s="9"/>
      <c r="G204" s="2" t="e">
        <f>VLOOKUP(B204,STT43_08,4,0)</f>
        <v>#N/A</v>
      </c>
      <c r="H204" s="2" t="b">
        <f>ISNUMBER(G204)</f>
        <v>0</v>
      </c>
      <c r="J204" s="9"/>
      <c r="K204" s="2">
        <v>195</v>
      </c>
    </row>
    <row r="205" spans="1:11">
      <c r="A205" s="9">
        <v>145</v>
      </c>
      <c r="B205" s="9">
        <v>217</v>
      </c>
      <c r="C205" s="11" t="s">
        <v>202</v>
      </c>
      <c r="D205" s="9" t="s">
        <v>13</v>
      </c>
      <c r="E205" s="9"/>
      <c r="G205" s="2" t="e">
        <f>VLOOKUP(B205,STT43_08,4,0)</f>
        <v>#N/A</v>
      </c>
      <c r="H205" s="2" t="b">
        <f>ISNUMBER(G205)</f>
        <v>0</v>
      </c>
      <c r="J205" s="9"/>
      <c r="K205" s="2">
        <v>196</v>
      </c>
    </row>
    <row r="206" spans="1:11">
      <c r="A206" s="9">
        <v>146</v>
      </c>
      <c r="B206" s="9">
        <v>218</v>
      </c>
      <c r="C206" s="11" t="s">
        <v>203</v>
      </c>
      <c r="D206" s="9" t="s">
        <v>13</v>
      </c>
      <c r="E206" s="9"/>
      <c r="G206" s="2" t="e">
        <f>VLOOKUP(B206,STT43_08,4,0)</f>
        <v>#N/A</v>
      </c>
      <c r="H206" s="2" t="b">
        <f>ISNUMBER(G206)</f>
        <v>0</v>
      </c>
      <c r="J206" s="9"/>
      <c r="K206" s="2">
        <v>197</v>
      </c>
    </row>
    <row r="207" spans="1:11">
      <c r="A207" s="9">
        <v>147</v>
      </c>
      <c r="B207" s="9">
        <v>219</v>
      </c>
      <c r="C207" s="11" t="s">
        <v>204</v>
      </c>
      <c r="D207" s="9" t="s">
        <v>13</v>
      </c>
      <c r="E207" s="9"/>
      <c r="G207" s="2" t="e">
        <f>VLOOKUP(B207,STT43_08,4,0)</f>
        <v>#N/A</v>
      </c>
      <c r="H207" s="2" t="b">
        <f>ISNUMBER(G207)</f>
        <v>0</v>
      </c>
      <c r="J207" s="9"/>
      <c r="K207" s="2">
        <v>198</v>
      </c>
    </row>
    <row r="208" spans="1:11">
      <c r="A208" s="9">
        <v>148</v>
      </c>
      <c r="B208" s="9">
        <v>220</v>
      </c>
      <c r="C208" s="11" t="s">
        <v>205</v>
      </c>
      <c r="D208" s="9" t="s">
        <v>13</v>
      </c>
      <c r="E208" s="9"/>
      <c r="G208" s="2" t="e">
        <f>VLOOKUP(B208,STT43_08,4,0)</f>
        <v>#N/A</v>
      </c>
      <c r="H208" s="2" t="b">
        <f>ISNUMBER(G208)</f>
        <v>0</v>
      </c>
      <c r="J208" s="9"/>
      <c r="K208" s="2">
        <v>199</v>
      </c>
    </row>
    <row r="209" spans="1:11">
      <c r="A209" s="9">
        <v>149</v>
      </c>
      <c r="B209" s="9">
        <v>221</v>
      </c>
      <c r="C209" s="11" t="s">
        <v>206</v>
      </c>
      <c r="D209" s="9" t="s">
        <v>13</v>
      </c>
      <c r="E209" s="9"/>
      <c r="G209" s="2" t="e">
        <f>VLOOKUP(B209,STT43_08,4,0)</f>
        <v>#N/A</v>
      </c>
      <c r="H209" s="2" t="b">
        <f>ISNUMBER(G209)</f>
        <v>0</v>
      </c>
      <c r="J209" s="9"/>
      <c r="K209" s="2">
        <v>200</v>
      </c>
    </row>
    <row r="210" spans="1:11">
      <c r="A210" s="9">
        <v>150</v>
      </c>
      <c r="B210" s="9">
        <v>222</v>
      </c>
      <c r="C210" s="11" t="s">
        <v>207</v>
      </c>
      <c r="D210" s="9" t="s">
        <v>13</v>
      </c>
      <c r="E210" s="9"/>
      <c r="G210" s="2" t="e">
        <f>VLOOKUP(B210,STT43_08,4,0)</f>
        <v>#N/A</v>
      </c>
      <c r="H210" s="2" t="b">
        <f>ISNUMBER(G210)</f>
        <v>0</v>
      </c>
      <c r="J210" s="9"/>
      <c r="K210" s="2">
        <v>201</v>
      </c>
    </row>
    <row r="211" spans="1:11">
      <c r="A211" s="9">
        <v>151</v>
      </c>
      <c r="B211" s="9">
        <v>223</v>
      </c>
      <c r="C211" s="11" t="s">
        <v>208</v>
      </c>
      <c r="D211" s="9" t="s">
        <v>13</v>
      </c>
      <c r="E211" s="9"/>
      <c r="G211" s="2" t="e">
        <f>VLOOKUP(B211,STT43_08,4,0)</f>
        <v>#N/A</v>
      </c>
      <c r="H211" s="2" t="b">
        <f>ISNUMBER(G211)</f>
        <v>0</v>
      </c>
      <c r="J211" s="9"/>
      <c r="K211" s="2">
        <v>202</v>
      </c>
    </row>
    <row r="212" spans="1:11">
      <c r="A212" s="9">
        <v>152</v>
      </c>
      <c r="B212" s="9">
        <v>224</v>
      </c>
      <c r="C212" s="11" t="s">
        <v>209</v>
      </c>
      <c r="D212" s="9" t="s">
        <v>13</v>
      </c>
      <c r="E212" s="9"/>
      <c r="G212" s="2" t="e">
        <f>VLOOKUP(B212,STT43_08,4,0)</f>
        <v>#N/A</v>
      </c>
      <c r="H212" s="2" t="b">
        <f>ISNUMBER(G212)</f>
        <v>0</v>
      </c>
      <c r="J212" s="9"/>
      <c r="K212" s="2">
        <v>203</v>
      </c>
    </row>
    <row r="213" spans="1:11">
      <c r="A213" s="9">
        <v>153</v>
      </c>
      <c r="B213" s="9">
        <v>225</v>
      </c>
      <c r="C213" s="11" t="s">
        <v>210</v>
      </c>
      <c r="D213" s="9" t="s">
        <v>13</v>
      </c>
      <c r="E213" s="9"/>
      <c r="G213" s="2" t="e">
        <f>VLOOKUP(B213,STT43_08,4,0)</f>
        <v>#N/A</v>
      </c>
      <c r="H213" s="2" t="b">
        <f>ISNUMBER(G213)</f>
        <v>0</v>
      </c>
      <c r="J213" s="9"/>
      <c r="K213" s="2">
        <v>204</v>
      </c>
    </row>
    <row r="214" spans="1:11">
      <c r="A214" s="9">
        <v>154</v>
      </c>
      <c r="B214" s="9">
        <v>226</v>
      </c>
      <c r="C214" s="11" t="s">
        <v>211</v>
      </c>
      <c r="D214" s="9" t="s">
        <v>13</v>
      </c>
      <c r="E214" s="9"/>
      <c r="G214" s="2" t="e">
        <f>VLOOKUP(B214,STT43_08,4,0)</f>
        <v>#N/A</v>
      </c>
      <c r="H214" s="2" t="b">
        <f>ISNUMBER(G214)</f>
        <v>0</v>
      </c>
      <c r="J214" s="9"/>
      <c r="K214" s="2">
        <v>205</v>
      </c>
    </row>
    <row r="215" spans="1:11">
      <c r="A215" s="9">
        <v>155</v>
      </c>
      <c r="B215" s="9">
        <v>227</v>
      </c>
      <c r="C215" s="11" t="s">
        <v>212</v>
      </c>
      <c r="D215" s="9" t="s">
        <v>13</v>
      </c>
      <c r="E215" s="9"/>
      <c r="G215" s="2" t="e">
        <f>VLOOKUP(B215,STT43_08,4,0)</f>
        <v>#N/A</v>
      </c>
      <c r="H215" s="2" t="b">
        <f>ISNUMBER(G215)</f>
        <v>0</v>
      </c>
      <c r="J215" s="9"/>
      <c r="K215" s="2">
        <v>206</v>
      </c>
    </row>
    <row r="216" spans="1:11">
      <c r="A216" s="9"/>
      <c r="B216" s="9"/>
      <c r="C216" s="12" t="s">
        <v>213</v>
      </c>
      <c r="D216" s="9"/>
      <c r="E216" s="9"/>
      <c r="G216" s="2" t="e">
        <f>VLOOKUP(B216,STT43_08,4,0)</f>
        <v>#N/A</v>
      </c>
      <c r="H216" s="2" t="b">
        <f>ISNUMBER(G216)</f>
        <v>0</v>
      </c>
      <c r="J216" s="9"/>
      <c r="K216" s="2">
        <v>207</v>
      </c>
    </row>
    <row r="217" spans="1:11">
      <c r="A217" s="19">
        <v>156</v>
      </c>
      <c r="B217" s="22">
        <v>310</v>
      </c>
      <c r="C217" s="23" t="s">
        <v>214</v>
      </c>
      <c r="D217" s="19" t="s">
        <v>13</v>
      </c>
      <c r="E217" s="19"/>
      <c r="F217" s="21"/>
      <c r="G217" s="21" t="e">
        <f>VLOOKUP(B217,STT43_08,4,0)</f>
        <v>#N/A</v>
      </c>
      <c r="H217" s="21" t="b">
        <f>ISNUMBER(G217)</f>
        <v>0</v>
      </c>
      <c r="I217" s="21"/>
      <c r="J217" s="19">
        <v>156</v>
      </c>
      <c r="K217" s="21">
        <v>208</v>
      </c>
    </row>
    <row r="218" spans="1:11">
      <c r="A218" s="9"/>
      <c r="B218" s="9"/>
      <c r="C218" s="11" t="s">
        <v>215</v>
      </c>
      <c r="D218" s="9"/>
      <c r="E218" s="9"/>
      <c r="G218" s="2" t="e">
        <f>VLOOKUP(B218,STT43_08,4,0)</f>
        <v>#N/A</v>
      </c>
      <c r="H218" s="2" t="b">
        <f>ISNUMBER(G218)</f>
        <v>0</v>
      </c>
      <c r="J218" s="9"/>
      <c r="K218" s="2">
        <v>209</v>
      </c>
    </row>
    <row r="219" spans="1:11">
      <c r="A219" s="19">
        <v>157</v>
      </c>
      <c r="B219" s="19">
        <v>334</v>
      </c>
      <c r="C219" s="20" t="s">
        <v>216</v>
      </c>
      <c r="D219" s="19" t="s">
        <v>13</v>
      </c>
      <c r="E219" s="19"/>
      <c r="F219" s="21"/>
      <c r="G219" s="21" t="e">
        <f>VLOOKUP(B219,STT43_08,4,0)</f>
        <v>#N/A</v>
      </c>
      <c r="H219" s="21" t="b">
        <f>ISNUMBER(G219)</f>
        <v>0</v>
      </c>
      <c r="I219" s="21"/>
      <c r="J219" s="19">
        <v>157</v>
      </c>
      <c r="K219" s="21">
        <v>210</v>
      </c>
    </row>
    <row r="220" spans="1:11">
      <c r="A220" s="9">
        <v>158</v>
      </c>
      <c r="B220" s="13">
        <v>337</v>
      </c>
      <c r="C220" s="14" t="s">
        <v>217</v>
      </c>
      <c r="D220" s="9" t="s">
        <v>13</v>
      </c>
      <c r="E220" s="9"/>
      <c r="G220" s="2" t="e">
        <f>VLOOKUP(B220,STT43_08,4,0)</f>
        <v>#N/A</v>
      </c>
      <c r="H220" s="2" t="b">
        <f>ISNUMBER(G220)</f>
        <v>0</v>
      </c>
      <c r="J220" s="9"/>
      <c r="K220" s="2">
        <v>211</v>
      </c>
    </row>
    <row r="221" spans="1:11">
      <c r="A221" s="9"/>
      <c r="B221" s="9"/>
      <c r="C221" s="11" t="s">
        <v>218</v>
      </c>
      <c r="D221" s="9"/>
      <c r="E221" s="9"/>
      <c r="G221" s="2" t="e">
        <f>VLOOKUP(B221,STT43_08,4,0)</f>
        <v>#N/A</v>
      </c>
      <c r="H221" s="2" t="b">
        <f>ISNUMBER(G221)</f>
        <v>0</v>
      </c>
      <c r="J221" s="9"/>
      <c r="K221" s="2">
        <v>212</v>
      </c>
    </row>
    <row r="222" spans="1:11">
      <c r="A222" s="9">
        <v>159</v>
      </c>
      <c r="B222" s="9">
        <v>469</v>
      </c>
      <c r="C222" s="11" t="s">
        <v>219</v>
      </c>
      <c r="D222" s="9" t="s">
        <v>13</v>
      </c>
      <c r="E222" s="9"/>
      <c r="G222" s="2" t="e">
        <f>VLOOKUP(B222,STT43_08,4,0)</f>
        <v>#N/A</v>
      </c>
      <c r="H222" s="2" t="b">
        <f>ISNUMBER(G222)</f>
        <v>0</v>
      </c>
      <c r="J222" s="9"/>
      <c r="K222" s="2">
        <v>213</v>
      </c>
    </row>
    <row r="223" spans="1:11">
      <c r="A223" s="9"/>
      <c r="B223" s="9"/>
      <c r="C223" s="11" t="s">
        <v>220</v>
      </c>
      <c r="D223" s="9"/>
      <c r="E223" s="9"/>
      <c r="G223" s="2" t="e">
        <f>VLOOKUP(B223,STT43_08,4,0)</f>
        <v>#N/A</v>
      </c>
      <c r="H223" s="2" t="b">
        <f>ISNUMBER(G223)</f>
        <v>0</v>
      </c>
      <c r="J223" s="9"/>
      <c r="K223" s="2">
        <v>214</v>
      </c>
    </row>
    <row r="224" spans="1:11">
      <c r="A224" s="19">
        <v>160</v>
      </c>
      <c r="B224" s="19">
        <v>483</v>
      </c>
      <c r="C224" s="20" t="s">
        <v>221</v>
      </c>
      <c r="D224" s="19" t="s">
        <v>13</v>
      </c>
      <c r="E224" s="19"/>
      <c r="F224" s="21"/>
      <c r="G224" s="21" t="e">
        <f>VLOOKUP(B224,STT43_08,4,0)</f>
        <v>#N/A</v>
      </c>
      <c r="H224" s="21" t="b">
        <f>ISNUMBER(G224)</f>
        <v>0</v>
      </c>
      <c r="I224" s="21"/>
      <c r="J224" s="19">
        <v>160</v>
      </c>
      <c r="K224" s="21">
        <v>215</v>
      </c>
    </row>
    <row r="225" spans="1:11">
      <c r="A225" s="9">
        <v>161</v>
      </c>
      <c r="B225" s="9">
        <v>486</v>
      </c>
      <c r="C225" s="11" t="s">
        <v>222</v>
      </c>
      <c r="D225" s="9" t="s">
        <v>13</v>
      </c>
      <c r="E225" s="9"/>
      <c r="G225" s="2" t="e">
        <f>VLOOKUP(B225,STT43_08,4,0)</f>
        <v>#N/A</v>
      </c>
      <c r="H225" s="2" t="b">
        <f>ISNUMBER(G225)</f>
        <v>0</v>
      </c>
      <c r="J225" s="9"/>
      <c r="K225" s="2">
        <v>216</v>
      </c>
    </row>
    <row r="226" spans="1:11">
      <c r="A226" s="9"/>
      <c r="B226" s="9"/>
      <c r="C226" s="10" t="s">
        <v>223</v>
      </c>
      <c r="D226" s="9"/>
      <c r="E226" s="9"/>
      <c r="G226" s="2" t="e">
        <f>VLOOKUP(B226,STT43_09,4,0)</f>
        <v>#N/A</v>
      </c>
      <c r="H226" s="2" t="b">
        <f>ISNUMBER(G226)</f>
        <v>0</v>
      </c>
      <c r="J226" s="9"/>
      <c r="K226" s="2">
        <v>217</v>
      </c>
    </row>
    <row r="227" spans="1:11">
      <c r="A227" s="9"/>
      <c r="B227" s="9"/>
      <c r="C227" s="12" t="s">
        <v>224</v>
      </c>
      <c r="D227" s="9"/>
      <c r="E227" s="9"/>
      <c r="G227" s="2" t="e">
        <f>VLOOKUP(B227,STT43_09,4,0)</f>
        <v>#N/A</v>
      </c>
      <c r="H227" s="2" t="b">
        <f>ISNUMBER(G227)</f>
        <v>0</v>
      </c>
      <c r="J227" s="9"/>
      <c r="K227" s="2">
        <v>218</v>
      </c>
    </row>
    <row r="228" spans="1:11" ht="33">
      <c r="A228" s="9">
        <v>162</v>
      </c>
      <c r="B228" s="13">
        <v>59</v>
      </c>
      <c r="C228" s="14" t="s">
        <v>225</v>
      </c>
      <c r="D228" s="9" t="s">
        <v>13</v>
      </c>
      <c r="E228" s="9"/>
      <c r="G228" s="2" t="e">
        <f>VLOOKUP(B228,STT43_09,4,0)</f>
        <v>#N/A</v>
      </c>
      <c r="H228" s="2" t="b">
        <f>ISNUMBER(G228)</f>
        <v>0</v>
      </c>
      <c r="J228" s="9"/>
      <c r="K228" s="2">
        <v>219</v>
      </c>
    </row>
    <row r="229" spans="1:11">
      <c r="A229" s="9">
        <v>163</v>
      </c>
      <c r="B229" s="13">
        <v>99</v>
      </c>
      <c r="C229" s="14" t="s">
        <v>226</v>
      </c>
      <c r="D229" s="9" t="s">
        <v>13</v>
      </c>
      <c r="E229" s="9"/>
      <c r="G229" s="2" t="e">
        <f>VLOOKUP(B229,STT43_09,4,0)</f>
        <v>#N/A</v>
      </c>
      <c r="H229" s="2" t="b">
        <f>ISNUMBER(G229)</f>
        <v>0</v>
      </c>
      <c r="J229" s="9"/>
      <c r="K229" s="2">
        <v>220</v>
      </c>
    </row>
    <row r="230" spans="1:11">
      <c r="A230" s="9">
        <v>164</v>
      </c>
      <c r="B230" s="13">
        <v>165</v>
      </c>
      <c r="C230" s="14" t="s">
        <v>227</v>
      </c>
      <c r="D230" s="9" t="s">
        <v>13</v>
      </c>
      <c r="E230" s="9"/>
      <c r="G230" s="2" t="e">
        <f>VLOOKUP(B230,STT43_09,4,0)</f>
        <v>#N/A</v>
      </c>
      <c r="H230" s="2" t="b">
        <f>ISNUMBER(G230)</f>
        <v>0</v>
      </c>
      <c r="J230" s="9"/>
      <c r="K230" s="2">
        <v>221</v>
      </c>
    </row>
    <row r="231" spans="1:11">
      <c r="A231" s="9">
        <v>165</v>
      </c>
      <c r="B231" s="13">
        <v>197</v>
      </c>
      <c r="C231" s="14" t="s">
        <v>228</v>
      </c>
      <c r="D231" s="9" t="s">
        <v>13</v>
      </c>
      <c r="E231" s="9"/>
      <c r="G231" s="2" t="e">
        <f>VLOOKUP(B231,STT43_09,4,0)</f>
        <v>#N/A</v>
      </c>
      <c r="H231" s="2" t="b">
        <f>ISNUMBER(G231)</f>
        <v>0</v>
      </c>
      <c r="J231" s="9"/>
      <c r="K231" s="2">
        <v>222</v>
      </c>
    </row>
    <row r="232" spans="1:11">
      <c r="A232" s="9">
        <v>166</v>
      </c>
      <c r="B232" s="13">
        <v>199</v>
      </c>
      <c r="C232" s="14" t="s">
        <v>229</v>
      </c>
      <c r="D232" s="9" t="s">
        <v>13</v>
      </c>
      <c r="E232" s="9"/>
      <c r="G232" s="2" t="e">
        <f>VLOOKUP(B232,STT43_09,4,0)</f>
        <v>#N/A</v>
      </c>
      <c r="H232" s="2" t="b">
        <f>ISNUMBER(G232)</f>
        <v>0</v>
      </c>
      <c r="J232" s="9"/>
      <c r="K232" s="2">
        <v>223</v>
      </c>
    </row>
    <row r="233" spans="1:11">
      <c r="A233" s="9"/>
      <c r="B233" s="9"/>
      <c r="C233" s="11" t="s">
        <v>230</v>
      </c>
      <c r="D233" s="9"/>
      <c r="E233" s="9"/>
      <c r="G233" s="2" t="e">
        <f>VLOOKUP(B233,STT43_09,4,0)</f>
        <v>#N/A</v>
      </c>
      <c r="H233" s="2" t="b">
        <f>ISNUMBER(G233)</f>
        <v>0</v>
      </c>
      <c r="J233" s="9"/>
      <c r="K233" s="2">
        <v>224</v>
      </c>
    </row>
    <row r="234" spans="1:11" ht="33">
      <c r="A234" s="19">
        <v>167</v>
      </c>
      <c r="B234" s="19">
        <v>225</v>
      </c>
      <c r="C234" s="20" t="s">
        <v>231</v>
      </c>
      <c r="D234" s="19"/>
      <c r="E234" s="19" t="s">
        <v>13</v>
      </c>
      <c r="F234" s="21"/>
      <c r="G234" s="21" t="e">
        <f>VLOOKUP(B234,STT43_09,4,0)</f>
        <v>#N/A</v>
      </c>
      <c r="H234" s="21" t="b">
        <f>ISNUMBER(G234)</f>
        <v>0</v>
      </c>
      <c r="I234" s="21"/>
      <c r="J234" s="19">
        <v>167</v>
      </c>
      <c r="K234" s="21">
        <v>225</v>
      </c>
    </row>
    <row r="235" spans="1:11">
      <c r="A235" s="9">
        <v>168</v>
      </c>
      <c r="B235" s="13">
        <v>309</v>
      </c>
      <c r="C235" s="14" t="s">
        <v>232</v>
      </c>
      <c r="D235" s="9" t="s">
        <v>13</v>
      </c>
      <c r="E235" s="9"/>
      <c r="G235" s="2" t="e">
        <f>VLOOKUP(B235,STT43_09,4,0)</f>
        <v>#N/A</v>
      </c>
      <c r="H235" s="2" t="b">
        <f>ISNUMBER(G235)</f>
        <v>0</v>
      </c>
      <c r="J235" s="9"/>
      <c r="K235" s="2">
        <v>226</v>
      </c>
    </row>
    <row r="236" spans="1:11" ht="33">
      <c r="A236" s="9">
        <v>169</v>
      </c>
      <c r="B236" s="13">
        <v>501</v>
      </c>
      <c r="C236" s="14" t="s">
        <v>233</v>
      </c>
      <c r="D236" s="9" t="s">
        <v>13</v>
      </c>
      <c r="E236" s="9"/>
      <c r="G236" s="2" t="e">
        <f>VLOOKUP(B236,STT43_09,4,0)</f>
        <v>#N/A</v>
      </c>
      <c r="H236" s="2" t="b">
        <f>ISNUMBER(G236)</f>
        <v>0</v>
      </c>
      <c r="J236" s="9"/>
      <c r="K236" s="2">
        <v>227</v>
      </c>
    </row>
    <row r="237" spans="1:11">
      <c r="A237" s="19">
        <v>170</v>
      </c>
      <c r="B237" s="19">
        <v>503</v>
      </c>
      <c r="C237" s="20" t="s">
        <v>234</v>
      </c>
      <c r="D237" s="19" t="s">
        <v>13</v>
      </c>
      <c r="E237" s="19"/>
      <c r="F237" s="21"/>
      <c r="G237" s="21" t="e">
        <f>VLOOKUP(B237,STT43_09,4,0)</f>
        <v>#N/A</v>
      </c>
      <c r="H237" s="21" t="b">
        <f>ISNUMBER(G237)</f>
        <v>0</v>
      </c>
      <c r="I237" s="21"/>
      <c r="J237" s="19">
        <v>170</v>
      </c>
      <c r="K237" s="21">
        <v>228</v>
      </c>
    </row>
    <row r="238" spans="1:11" ht="33">
      <c r="A238" s="9">
        <v>171</v>
      </c>
      <c r="B238" s="9">
        <v>524</v>
      </c>
      <c r="C238" s="11" t="s">
        <v>235</v>
      </c>
      <c r="D238" s="9"/>
      <c r="E238" s="9" t="s">
        <v>13</v>
      </c>
      <c r="G238" s="2" t="e">
        <f>VLOOKUP(B238,STT43_09,4,0)</f>
        <v>#N/A</v>
      </c>
      <c r="H238" s="2" t="b">
        <f>ISNUMBER(G238)</f>
        <v>0</v>
      </c>
      <c r="J238" s="9"/>
      <c r="K238" s="2">
        <v>229</v>
      </c>
    </row>
    <row r="239" spans="1:11" ht="33">
      <c r="A239" s="9">
        <v>172</v>
      </c>
      <c r="B239" s="13">
        <v>528</v>
      </c>
      <c r="C239" s="14" t="s">
        <v>236</v>
      </c>
      <c r="D239" s="9" t="s">
        <v>13</v>
      </c>
      <c r="E239" s="9"/>
      <c r="G239" s="2" t="e">
        <f>VLOOKUP(B239,STT43_09,4,0)</f>
        <v>#N/A</v>
      </c>
      <c r="H239" s="2" t="b">
        <f>ISNUMBER(G239)</f>
        <v>0</v>
      </c>
      <c r="J239" s="9"/>
      <c r="K239" s="2">
        <v>230</v>
      </c>
    </row>
    <row r="240" spans="1:11" ht="33">
      <c r="A240" s="9">
        <v>173</v>
      </c>
      <c r="B240" s="13">
        <v>544</v>
      </c>
      <c r="C240" s="14" t="s">
        <v>237</v>
      </c>
      <c r="D240" s="9" t="s">
        <v>13</v>
      </c>
      <c r="E240" s="9"/>
      <c r="G240" s="2" t="e">
        <f>VLOOKUP(B240,STT43_09,4,0)</f>
        <v>#N/A</v>
      </c>
      <c r="H240" s="2" t="b">
        <f>ISNUMBER(G240)</f>
        <v>0</v>
      </c>
      <c r="J240" s="9"/>
      <c r="K240" s="2">
        <v>231</v>
      </c>
    </row>
    <row r="241" spans="1:11" ht="33">
      <c r="A241" s="9">
        <v>174</v>
      </c>
      <c r="B241" s="13">
        <v>561</v>
      </c>
      <c r="C241" s="14" t="s">
        <v>238</v>
      </c>
      <c r="D241" s="9" t="s">
        <v>13</v>
      </c>
      <c r="E241" s="9"/>
      <c r="G241" s="2" t="e">
        <f>VLOOKUP(B241,STT43_09,4,0)</f>
        <v>#N/A</v>
      </c>
      <c r="H241" s="2" t="b">
        <f>ISNUMBER(G241)</f>
        <v>0</v>
      </c>
      <c r="J241" s="9"/>
      <c r="K241" s="2">
        <v>232</v>
      </c>
    </row>
    <row r="242" spans="1:11">
      <c r="A242" s="9">
        <v>175</v>
      </c>
      <c r="B242" s="13">
        <v>562</v>
      </c>
      <c r="C242" s="14" t="s">
        <v>239</v>
      </c>
      <c r="D242" s="9" t="s">
        <v>13</v>
      </c>
      <c r="E242" s="9"/>
      <c r="G242" s="2" t="e">
        <f>VLOOKUP(B242,STT43_09,4,0)</f>
        <v>#N/A</v>
      </c>
      <c r="H242" s="2" t="b">
        <f>ISNUMBER(G242)</f>
        <v>0</v>
      </c>
      <c r="J242" s="9"/>
      <c r="K242" s="2">
        <v>233</v>
      </c>
    </row>
    <row r="243" spans="1:11">
      <c r="A243" s="9">
        <v>176</v>
      </c>
      <c r="B243" s="13">
        <v>563</v>
      </c>
      <c r="C243" s="14" t="s">
        <v>240</v>
      </c>
      <c r="D243" s="9" t="s">
        <v>13</v>
      </c>
      <c r="E243" s="9"/>
      <c r="G243" s="2" t="e">
        <f>VLOOKUP(B243,STT43_09,4,0)</f>
        <v>#N/A</v>
      </c>
      <c r="H243" s="2" t="b">
        <f>ISNUMBER(G243)</f>
        <v>0</v>
      </c>
      <c r="J243" s="9"/>
      <c r="K243" s="2">
        <v>234</v>
      </c>
    </row>
    <row r="244" spans="1:11">
      <c r="A244" s="19">
        <v>177</v>
      </c>
      <c r="B244" s="22">
        <v>564</v>
      </c>
      <c r="C244" s="23" t="s">
        <v>241</v>
      </c>
      <c r="D244" s="19" t="s">
        <v>13</v>
      </c>
      <c r="E244" s="19"/>
      <c r="F244" s="21"/>
      <c r="G244" s="21" t="e">
        <f>VLOOKUP(B244,STT43_09,4,0)</f>
        <v>#N/A</v>
      </c>
      <c r="H244" s="21" t="b">
        <f>ISNUMBER(G244)</f>
        <v>0</v>
      </c>
      <c r="I244" s="21"/>
      <c r="J244" s="19">
        <v>177</v>
      </c>
      <c r="K244" s="21">
        <v>235</v>
      </c>
    </row>
    <row r="245" spans="1:11">
      <c r="A245" s="9">
        <v>178</v>
      </c>
      <c r="B245" s="13">
        <v>577</v>
      </c>
      <c r="C245" s="14" t="s">
        <v>242</v>
      </c>
      <c r="D245" s="9" t="s">
        <v>13</v>
      </c>
      <c r="E245" s="9"/>
      <c r="G245" s="2" t="e">
        <f>VLOOKUP(B245,STT43_09,4,0)</f>
        <v>#N/A</v>
      </c>
      <c r="H245" s="2" t="b">
        <f>ISNUMBER(G245)</f>
        <v>0</v>
      </c>
      <c r="J245" s="9"/>
      <c r="K245" s="2">
        <v>236</v>
      </c>
    </row>
    <row r="246" spans="1:11" ht="33">
      <c r="A246" s="9">
        <v>179</v>
      </c>
      <c r="B246" s="13">
        <v>604</v>
      </c>
      <c r="C246" s="14" t="s">
        <v>243</v>
      </c>
      <c r="D246" s="9" t="s">
        <v>13</v>
      </c>
      <c r="E246" s="9"/>
      <c r="G246" s="2" t="e">
        <f>VLOOKUP(B246,STT43_09,4,0)</f>
        <v>#N/A</v>
      </c>
      <c r="H246" s="2" t="b">
        <f>ISNUMBER(G246)</f>
        <v>0</v>
      </c>
      <c r="J246" s="9"/>
      <c r="K246" s="2">
        <v>237</v>
      </c>
    </row>
    <row r="247" spans="1:11">
      <c r="A247" s="9">
        <v>180</v>
      </c>
      <c r="B247" s="13">
        <v>653</v>
      </c>
      <c r="C247" s="14" t="s">
        <v>244</v>
      </c>
      <c r="D247" s="9" t="s">
        <v>13</v>
      </c>
      <c r="E247" s="9"/>
      <c r="G247" s="2" t="e">
        <f>VLOOKUP(B247,STT43_09,4,0)</f>
        <v>#N/A</v>
      </c>
      <c r="H247" s="2" t="b">
        <f>ISNUMBER(G247)</f>
        <v>0</v>
      </c>
      <c r="J247" s="9"/>
      <c r="K247" s="2">
        <v>238</v>
      </c>
    </row>
    <row r="248" spans="1:11" ht="33">
      <c r="A248" s="9">
        <v>181</v>
      </c>
      <c r="B248" s="13">
        <v>661</v>
      </c>
      <c r="C248" s="14" t="s">
        <v>245</v>
      </c>
      <c r="D248" s="9" t="s">
        <v>13</v>
      </c>
      <c r="E248" s="9"/>
      <c r="G248" s="2" t="e">
        <f>VLOOKUP(B248,STT43_09,4,0)</f>
        <v>#N/A</v>
      </c>
      <c r="H248" s="2" t="b">
        <f>ISNUMBER(G248)</f>
        <v>0</v>
      </c>
      <c r="J248" s="9"/>
      <c r="K248" s="2">
        <v>239</v>
      </c>
    </row>
    <row r="249" spans="1:11" ht="33">
      <c r="A249" s="9">
        <v>182</v>
      </c>
      <c r="B249" s="13">
        <v>726</v>
      </c>
      <c r="C249" s="14" t="s">
        <v>246</v>
      </c>
      <c r="D249" s="9" t="s">
        <v>13</v>
      </c>
      <c r="E249" s="9"/>
      <c r="G249" s="2" t="e">
        <f>VLOOKUP(B249,STT43_09,4,0)</f>
        <v>#N/A</v>
      </c>
      <c r="H249" s="2" t="b">
        <f>ISNUMBER(G249)</f>
        <v>0</v>
      </c>
      <c r="J249" s="9"/>
      <c r="K249" s="2">
        <v>240</v>
      </c>
    </row>
    <row r="250" spans="1:11" ht="33">
      <c r="A250" s="9">
        <v>183</v>
      </c>
      <c r="B250" s="13">
        <v>727</v>
      </c>
      <c r="C250" s="14" t="s">
        <v>247</v>
      </c>
      <c r="D250" s="9" t="s">
        <v>13</v>
      </c>
      <c r="E250" s="9"/>
      <c r="G250" s="2" t="e">
        <f>VLOOKUP(B250,STT43_09,4,0)</f>
        <v>#N/A</v>
      </c>
      <c r="H250" s="2" t="b">
        <f>ISNUMBER(G250)</f>
        <v>0</v>
      </c>
      <c r="J250" s="9"/>
      <c r="K250" s="2">
        <v>241</v>
      </c>
    </row>
    <row r="251" spans="1:11">
      <c r="A251" s="19">
        <v>184</v>
      </c>
      <c r="B251" s="19">
        <v>728</v>
      </c>
      <c r="C251" s="20" t="s">
        <v>248</v>
      </c>
      <c r="D251" s="19" t="s">
        <v>13</v>
      </c>
      <c r="E251" s="19"/>
      <c r="F251" s="21"/>
      <c r="G251" s="21" t="e">
        <f>VLOOKUP(B251,STT43_09,4,0)</f>
        <v>#N/A</v>
      </c>
      <c r="H251" s="21" t="b">
        <f>ISNUMBER(G251)</f>
        <v>0</v>
      </c>
      <c r="I251" s="21"/>
      <c r="J251" s="19">
        <v>184</v>
      </c>
      <c r="K251" s="21">
        <v>242</v>
      </c>
    </row>
    <row r="252" spans="1:11" ht="33">
      <c r="A252" s="9">
        <v>185</v>
      </c>
      <c r="B252" s="13">
        <v>745</v>
      </c>
      <c r="C252" s="14" t="s">
        <v>249</v>
      </c>
      <c r="D252" s="9" t="s">
        <v>13</v>
      </c>
      <c r="E252" s="9"/>
      <c r="G252" s="2" t="e">
        <f>VLOOKUP(B252,STT43_09,4,0)</f>
        <v>#N/A</v>
      </c>
      <c r="H252" s="2" t="b">
        <f>ISNUMBER(G252)</f>
        <v>0</v>
      </c>
      <c r="J252" s="9"/>
      <c r="K252" s="2">
        <v>243</v>
      </c>
    </row>
    <row r="253" spans="1:11">
      <c r="A253" s="9">
        <v>186</v>
      </c>
      <c r="B253" s="13">
        <v>757</v>
      </c>
      <c r="C253" s="14" t="s">
        <v>250</v>
      </c>
      <c r="D253" s="9" t="s">
        <v>13</v>
      </c>
      <c r="E253" s="9"/>
      <c r="G253" s="2" t="e">
        <f>VLOOKUP(B253,STT43_09,4,0)</f>
        <v>#N/A</v>
      </c>
      <c r="H253" s="2" t="b">
        <f>ISNUMBER(G253)</f>
        <v>0</v>
      </c>
      <c r="J253" s="9"/>
      <c r="K253" s="2">
        <v>244</v>
      </c>
    </row>
    <row r="254" spans="1:11">
      <c r="A254" s="19">
        <v>187</v>
      </c>
      <c r="B254" s="19">
        <v>778</v>
      </c>
      <c r="C254" s="20" t="s">
        <v>251</v>
      </c>
      <c r="D254" s="19" t="s">
        <v>13</v>
      </c>
      <c r="E254" s="19"/>
      <c r="F254" s="21"/>
      <c r="G254" s="21" t="e">
        <f>VLOOKUP(B254,STT43_09,4,0)</f>
        <v>#N/A</v>
      </c>
      <c r="H254" s="21" t="b">
        <f>ISNUMBER(G254)</f>
        <v>0</v>
      </c>
      <c r="I254" s="21"/>
      <c r="J254" s="19">
        <v>187</v>
      </c>
      <c r="K254" s="21">
        <v>245</v>
      </c>
    </row>
    <row r="255" spans="1:11" ht="33">
      <c r="A255" s="19">
        <v>188</v>
      </c>
      <c r="B255" s="19">
        <v>782</v>
      </c>
      <c r="C255" s="20" t="s">
        <v>252</v>
      </c>
      <c r="D255" s="19" t="s">
        <v>13</v>
      </c>
      <c r="E255" s="19"/>
      <c r="F255" s="21"/>
      <c r="G255" s="21" t="e">
        <f>VLOOKUP(B255,STT43_09,4,0)</f>
        <v>#N/A</v>
      </c>
      <c r="H255" s="21" t="b">
        <f>ISNUMBER(G255)</f>
        <v>0</v>
      </c>
      <c r="I255" s="21"/>
      <c r="J255" s="19">
        <v>188</v>
      </c>
      <c r="K255" s="21">
        <v>246</v>
      </c>
    </row>
    <row r="256" spans="1:11" ht="33">
      <c r="A256" s="19">
        <v>189</v>
      </c>
      <c r="B256" s="19">
        <v>785</v>
      </c>
      <c r="C256" s="20" t="s">
        <v>253</v>
      </c>
      <c r="D256" s="19" t="s">
        <v>13</v>
      </c>
      <c r="E256" s="19"/>
      <c r="F256" s="21"/>
      <c r="G256" s="21" t="e">
        <f>VLOOKUP(B256,STT43_09,4,0)</f>
        <v>#N/A</v>
      </c>
      <c r="H256" s="21" t="b">
        <f>ISNUMBER(G256)</f>
        <v>0</v>
      </c>
      <c r="I256" s="21"/>
      <c r="J256" s="19">
        <v>189</v>
      </c>
      <c r="K256" s="21">
        <v>247</v>
      </c>
    </row>
    <row r="257" spans="1:11" ht="33">
      <c r="A257" s="9">
        <v>190</v>
      </c>
      <c r="B257" s="9">
        <v>786</v>
      </c>
      <c r="C257" s="11" t="s">
        <v>254</v>
      </c>
      <c r="D257" s="9" t="s">
        <v>13</v>
      </c>
      <c r="E257" s="9"/>
      <c r="G257" s="2" t="e">
        <f>VLOOKUP(B257,STT43_09,4,0)</f>
        <v>#N/A</v>
      </c>
      <c r="H257" s="2" t="b">
        <f>ISNUMBER(G257)</f>
        <v>0</v>
      </c>
      <c r="J257" s="9"/>
      <c r="K257" s="2">
        <v>248</v>
      </c>
    </row>
    <row r="258" spans="1:11" ht="33">
      <c r="A258" s="19">
        <v>191</v>
      </c>
      <c r="B258" s="19">
        <v>791</v>
      </c>
      <c r="C258" s="20" t="s">
        <v>255</v>
      </c>
      <c r="D258" s="19" t="s">
        <v>13</v>
      </c>
      <c r="E258" s="19"/>
      <c r="F258" s="21"/>
      <c r="G258" s="21" t="e">
        <f>VLOOKUP(B258,STT43_09,4,0)</f>
        <v>#N/A</v>
      </c>
      <c r="H258" s="21" t="b">
        <f>ISNUMBER(G258)</f>
        <v>0</v>
      </c>
      <c r="I258" s="21"/>
      <c r="J258" s="19">
        <v>191</v>
      </c>
      <c r="K258" s="21">
        <v>249</v>
      </c>
    </row>
    <row r="259" spans="1:11" ht="33">
      <c r="A259" s="19">
        <v>192</v>
      </c>
      <c r="B259" s="19">
        <v>794</v>
      </c>
      <c r="C259" s="20" t="s">
        <v>256</v>
      </c>
      <c r="D259" s="19" t="s">
        <v>13</v>
      </c>
      <c r="E259" s="19"/>
      <c r="F259" s="21"/>
      <c r="G259" s="21" t="e">
        <f>VLOOKUP(B259,STT43_09,4,0)</f>
        <v>#N/A</v>
      </c>
      <c r="H259" s="21" t="b">
        <f>ISNUMBER(G259)</f>
        <v>0</v>
      </c>
      <c r="I259" s="21"/>
      <c r="J259" s="19">
        <v>192</v>
      </c>
      <c r="K259" s="21">
        <v>250</v>
      </c>
    </row>
    <row r="260" spans="1:11">
      <c r="A260" s="19">
        <v>193</v>
      </c>
      <c r="B260" s="19">
        <v>840</v>
      </c>
      <c r="C260" s="20" t="s">
        <v>257</v>
      </c>
      <c r="D260" s="19"/>
      <c r="E260" s="19" t="s">
        <v>13</v>
      </c>
      <c r="F260" s="21"/>
      <c r="G260" s="21" t="e">
        <f>VLOOKUP(B260,STT43_09,4,0)</f>
        <v>#N/A</v>
      </c>
      <c r="H260" s="21" t="b">
        <f>ISNUMBER(G260)</f>
        <v>0</v>
      </c>
      <c r="I260" s="21"/>
      <c r="J260" s="19">
        <v>193</v>
      </c>
      <c r="K260" s="21">
        <v>251</v>
      </c>
    </row>
    <row r="261" spans="1:11">
      <c r="A261" s="9">
        <v>194</v>
      </c>
      <c r="B261" s="9">
        <v>847</v>
      </c>
      <c r="C261" s="11" t="s">
        <v>258</v>
      </c>
      <c r="D261" s="9" t="s">
        <v>13</v>
      </c>
      <c r="E261" s="9"/>
      <c r="G261" s="2" t="e">
        <f>VLOOKUP(B261,STT43_09,4,0)</f>
        <v>#N/A</v>
      </c>
      <c r="H261" s="2" t="b">
        <f>ISNUMBER(G261)</f>
        <v>0</v>
      </c>
      <c r="J261" s="9"/>
      <c r="K261" s="2">
        <v>252</v>
      </c>
    </row>
    <row r="262" spans="1:11">
      <c r="A262" s="9">
        <v>195</v>
      </c>
      <c r="B262" s="13">
        <v>848</v>
      </c>
      <c r="C262" s="14" t="s">
        <v>259</v>
      </c>
      <c r="D262" s="9" t="s">
        <v>13</v>
      </c>
      <c r="E262" s="9"/>
      <c r="G262" s="2" t="e">
        <f>VLOOKUP(B262,STT43_09,4,0)</f>
        <v>#N/A</v>
      </c>
      <c r="H262" s="2" t="b">
        <f>ISNUMBER(G262)</f>
        <v>0</v>
      </c>
      <c r="J262" s="9"/>
      <c r="K262" s="2">
        <v>253</v>
      </c>
    </row>
    <row r="263" spans="1:11">
      <c r="A263" s="9">
        <v>196</v>
      </c>
      <c r="B263" s="13">
        <v>895</v>
      </c>
      <c r="C263" s="14" t="s">
        <v>260</v>
      </c>
      <c r="D263" s="9" t="s">
        <v>13</v>
      </c>
      <c r="E263" s="9"/>
      <c r="G263" s="2" t="e">
        <f>VLOOKUP(B263,STT43_09,4,0)</f>
        <v>#N/A</v>
      </c>
      <c r="H263" s="2" t="b">
        <f>ISNUMBER(G263)</f>
        <v>0</v>
      </c>
      <c r="J263" s="9"/>
      <c r="K263" s="2">
        <v>254</v>
      </c>
    </row>
    <row r="264" spans="1:11">
      <c r="A264" s="9">
        <v>197</v>
      </c>
      <c r="B264" s="13">
        <v>899</v>
      </c>
      <c r="C264" s="14" t="s">
        <v>261</v>
      </c>
      <c r="D264" s="9" t="s">
        <v>13</v>
      </c>
      <c r="E264" s="9"/>
      <c r="G264" s="2" t="e">
        <f>VLOOKUP(B264,STT43_09,4,0)</f>
        <v>#N/A</v>
      </c>
      <c r="H264" s="2" t="b">
        <f>ISNUMBER(G264)</f>
        <v>0</v>
      </c>
      <c r="J264" s="9"/>
      <c r="K264" s="2">
        <v>255</v>
      </c>
    </row>
    <row r="265" spans="1:11">
      <c r="A265" s="9">
        <v>198</v>
      </c>
      <c r="B265" s="13">
        <v>923</v>
      </c>
      <c r="C265" s="14" t="s">
        <v>262</v>
      </c>
      <c r="D265" s="9" t="s">
        <v>13</v>
      </c>
      <c r="E265" s="9"/>
      <c r="G265" s="2" t="e">
        <f>VLOOKUP(B265,STT43_09,4,0)</f>
        <v>#N/A</v>
      </c>
      <c r="H265" s="2" t="b">
        <f>ISNUMBER(G265)</f>
        <v>0</v>
      </c>
      <c r="J265" s="9"/>
      <c r="K265" s="2">
        <v>256</v>
      </c>
    </row>
    <row r="266" spans="1:11" ht="33">
      <c r="A266" s="9">
        <v>199</v>
      </c>
      <c r="B266" s="13">
        <v>924</v>
      </c>
      <c r="C266" s="14" t="s">
        <v>263</v>
      </c>
      <c r="D266" s="9" t="s">
        <v>13</v>
      </c>
      <c r="E266" s="9"/>
      <c r="G266" s="2" t="e">
        <f>VLOOKUP(B266,STT43_09,4,0)</f>
        <v>#N/A</v>
      </c>
      <c r="H266" s="2" t="b">
        <f>ISNUMBER(G266)</f>
        <v>0</v>
      </c>
      <c r="J266" s="9"/>
      <c r="K266" s="2">
        <v>257</v>
      </c>
    </row>
    <row r="267" spans="1:11">
      <c r="A267" s="9">
        <v>200</v>
      </c>
      <c r="B267" s="13">
        <v>937</v>
      </c>
      <c r="C267" s="14" t="s">
        <v>264</v>
      </c>
      <c r="D267" s="9" t="s">
        <v>13</v>
      </c>
      <c r="E267" s="9"/>
      <c r="G267" s="2" t="e">
        <f>VLOOKUP(B267,STT43_09,4,0)</f>
        <v>#N/A</v>
      </c>
      <c r="H267" s="2" t="b">
        <f>ISNUMBER(G267)</f>
        <v>0</v>
      </c>
      <c r="J267" s="9"/>
      <c r="K267" s="2">
        <v>258</v>
      </c>
    </row>
    <row r="268" spans="1:11" ht="33">
      <c r="A268" s="9">
        <v>201</v>
      </c>
      <c r="B268" s="13">
        <v>938</v>
      </c>
      <c r="C268" s="14" t="s">
        <v>265</v>
      </c>
      <c r="D268" s="9" t="s">
        <v>13</v>
      </c>
      <c r="E268" s="9"/>
      <c r="G268" s="2" t="e">
        <f>VLOOKUP(B268,STT43_09,4,0)</f>
        <v>#N/A</v>
      </c>
      <c r="H268" s="2" t="b">
        <f>ISNUMBER(G268)</f>
        <v>0</v>
      </c>
      <c r="J268" s="9"/>
      <c r="K268" s="2">
        <v>259</v>
      </c>
    </row>
    <row r="269" spans="1:11" ht="33">
      <c r="A269" s="9">
        <v>202</v>
      </c>
      <c r="B269" s="13">
        <v>943</v>
      </c>
      <c r="C269" s="14" t="s">
        <v>266</v>
      </c>
      <c r="D269" s="9" t="s">
        <v>13</v>
      </c>
      <c r="E269" s="9"/>
      <c r="G269" s="2" t="e">
        <f>VLOOKUP(B269,STT43_09,4,0)</f>
        <v>#N/A</v>
      </c>
      <c r="H269" s="2" t="b">
        <f>ISNUMBER(G269)</f>
        <v>0</v>
      </c>
      <c r="J269" s="9"/>
      <c r="K269" s="2">
        <v>260</v>
      </c>
    </row>
    <row r="270" spans="1:11" ht="33">
      <c r="A270" s="9">
        <v>203</v>
      </c>
      <c r="B270" s="13">
        <v>944</v>
      </c>
      <c r="C270" s="14" t="s">
        <v>267</v>
      </c>
      <c r="D270" s="9" t="s">
        <v>13</v>
      </c>
      <c r="E270" s="9"/>
      <c r="G270" s="2" t="e">
        <f>VLOOKUP(B270,STT43_09,4,0)</f>
        <v>#N/A</v>
      </c>
      <c r="H270" s="2" t="b">
        <f>ISNUMBER(G270)</f>
        <v>0</v>
      </c>
      <c r="J270" s="9"/>
      <c r="K270" s="2">
        <v>261</v>
      </c>
    </row>
    <row r="271" spans="1:11">
      <c r="A271" s="9">
        <v>204</v>
      </c>
      <c r="B271" s="13">
        <v>975</v>
      </c>
      <c r="C271" s="14" t="s">
        <v>268</v>
      </c>
      <c r="D271" s="9" t="s">
        <v>13</v>
      </c>
      <c r="E271" s="9"/>
      <c r="G271" s="2" t="e">
        <f>VLOOKUP(B271,STT43_09,4,0)</f>
        <v>#N/A</v>
      </c>
      <c r="H271" s="2" t="b">
        <f>ISNUMBER(G271)</f>
        <v>0</v>
      </c>
      <c r="J271" s="9"/>
      <c r="K271" s="2">
        <v>262</v>
      </c>
    </row>
    <row r="272" spans="1:11">
      <c r="A272" s="9">
        <v>205</v>
      </c>
      <c r="B272" s="13">
        <v>976</v>
      </c>
      <c r="C272" s="14" t="s">
        <v>269</v>
      </c>
      <c r="D272" s="9" t="s">
        <v>13</v>
      </c>
      <c r="E272" s="9"/>
      <c r="G272" s="2" t="e">
        <f>VLOOKUP(B272,STT43_09,4,0)</f>
        <v>#N/A</v>
      </c>
      <c r="H272" s="2" t="b">
        <f>ISNUMBER(G272)</f>
        <v>0</v>
      </c>
      <c r="J272" s="9"/>
      <c r="K272" s="2">
        <v>263</v>
      </c>
    </row>
    <row r="273" spans="1:11">
      <c r="A273" s="9">
        <v>206</v>
      </c>
      <c r="B273" s="13">
        <v>977</v>
      </c>
      <c r="C273" s="14" t="s">
        <v>270</v>
      </c>
      <c r="D273" s="9" t="s">
        <v>13</v>
      </c>
      <c r="E273" s="9"/>
      <c r="G273" s="2" t="e">
        <f>VLOOKUP(B273,STT43_09,4,0)</f>
        <v>#N/A</v>
      </c>
      <c r="H273" s="2" t="b">
        <f>ISNUMBER(G273)</f>
        <v>0</v>
      </c>
      <c r="J273" s="9"/>
      <c r="K273" s="2">
        <v>264</v>
      </c>
    </row>
    <row r="274" spans="1:11">
      <c r="A274" s="9">
        <v>207</v>
      </c>
      <c r="B274" s="13">
        <v>978</v>
      </c>
      <c r="C274" s="14" t="s">
        <v>271</v>
      </c>
      <c r="D274" s="9" t="s">
        <v>13</v>
      </c>
      <c r="E274" s="9"/>
      <c r="G274" s="2" t="e">
        <f>VLOOKUP(B274,STT43_09,4,0)</f>
        <v>#N/A</v>
      </c>
      <c r="H274" s="2" t="b">
        <f>ISNUMBER(G274)</f>
        <v>0</v>
      </c>
      <c r="J274" s="9"/>
      <c r="K274" s="2">
        <v>265</v>
      </c>
    </row>
    <row r="275" spans="1:11">
      <c r="A275" s="9">
        <v>208</v>
      </c>
      <c r="B275" s="13">
        <v>979</v>
      </c>
      <c r="C275" s="14" t="s">
        <v>272</v>
      </c>
      <c r="D275" s="9" t="s">
        <v>13</v>
      </c>
      <c r="E275" s="9"/>
      <c r="G275" s="2" t="e">
        <f>VLOOKUP(B275,STT43_09,4,0)</f>
        <v>#N/A</v>
      </c>
      <c r="H275" s="2" t="b">
        <f>ISNUMBER(G275)</f>
        <v>0</v>
      </c>
      <c r="J275" s="9"/>
      <c r="K275" s="2">
        <v>266</v>
      </c>
    </row>
    <row r="276" spans="1:11">
      <c r="A276" s="9">
        <v>209</v>
      </c>
      <c r="B276" s="13">
        <v>982</v>
      </c>
      <c r="C276" s="14" t="s">
        <v>273</v>
      </c>
      <c r="D276" s="9" t="s">
        <v>13</v>
      </c>
      <c r="E276" s="9"/>
      <c r="G276" s="2" t="e">
        <f>VLOOKUP(B276,STT43_09,4,0)</f>
        <v>#N/A</v>
      </c>
      <c r="H276" s="2" t="b">
        <f>ISNUMBER(G276)</f>
        <v>0</v>
      </c>
      <c r="J276" s="9"/>
      <c r="K276" s="2">
        <v>267</v>
      </c>
    </row>
    <row r="277" spans="1:11">
      <c r="A277" s="9">
        <v>210</v>
      </c>
      <c r="B277" s="13">
        <v>984</v>
      </c>
      <c r="C277" s="14" t="s">
        <v>274</v>
      </c>
      <c r="D277" s="9" t="s">
        <v>13</v>
      </c>
      <c r="E277" s="9"/>
      <c r="G277" s="2" t="e">
        <f>VLOOKUP(B277,STT43_09,4,0)</f>
        <v>#N/A</v>
      </c>
      <c r="H277" s="2" t="b">
        <f>ISNUMBER(G277)</f>
        <v>0</v>
      </c>
      <c r="J277" s="9"/>
      <c r="K277" s="2">
        <v>268</v>
      </c>
    </row>
    <row r="278" spans="1:11">
      <c r="A278" s="9">
        <v>211</v>
      </c>
      <c r="B278" s="13">
        <v>999</v>
      </c>
      <c r="C278" s="14" t="s">
        <v>275</v>
      </c>
      <c r="D278" s="9" t="s">
        <v>13</v>
      </c>
      <c r="E278" s="9"/>
      <c r="G278" s="2" t="e">
        <f>VLOOKUP(B278,STT43_09,4,0)</f>
        <v>#N/A</v>
      </c>
      <c r="H278" s="2" t="b">
        <f>ISNUMBER(G278)</f>
        <v>0</v>
      </c>
      <c r="J278" s="9"/>
      <c r="K278" s="2">
        <v>269</v>
      </c>
    </row>
    <row r="279" spans="1:11">
      <c r="A279" s="19">
        <v>212</v>
      </c>
      <c r="B279" s="22">
        <v>1000</v>
      </c>
      <c r="C279" s="23" t="s">
        <v>276</v>
      </c>
      <c r="D279" s="19" t="s">
        <v>13</v>
      </c>
      <c r="E279" s="19"/>
      <c r="F279" s="21"/>
      <c r="G279" s="21" t="e">
        <f>VLOOKUP(B279,STT43_09,4,0)</f>
        <v>#N/A</v>
      </c>
      <c r="H279" s="21" t="b">
        <f>ISNUMBER(G279)</f>
        <v>0</v>
      </c>
      <c r="I279" s="21"/>
      <c r="J279" s="19">
        <v>212</v>
      </c>
      <c r="K279" s="21">
        <v>270</v>
      </c>
    </row>
    <row r="280" spans="1:11" ht="33">
      <c r="A280" s="9">
        <v>213</v>
      </c>
      <c r="B280" s="13">
        <v>1001</v>
      </c>
      <c r="C280" s="14" t="s">
        <v>277</v>
      </c>
      <c r="D280" s="9" t="s">
        <v>13</v>
      </c>
      <c r="E280" s="9"/>
      <c r="G280" s="2" t="e">
        <f>VLOOKUP(B280,STT43_09,4,0)</f>
        <v>#N/A</v>
      </c>
      <c r="H280" s="2" t="b">
        <f>ISNUMBER(G280)</f>
        <v>0</v>
      </c>
      <c r="J280" s="9"/>
      <c r="K280" s="2">
        <v>271</v>
      </c>
    </row>
    <row r="281" spans="1:11">
      <c r="A281" s="9">
        <v>214</v>
      </c>
      <c r="B281" s="13">
        <v>1002</v>
      </c>
      <c r="C281" s="14" t="s">
        <v>278</v>
      </c>
      <c r="D281" s="9" t="s">
        <v>13</v>
      </c>
      <c r="E281" s="9"/>
      <c r="G281" s="2" t="e">
        <f>VLOOKUP(B281,STT43_09,4,0)</f>
        <v>#N/A</v>
      </c>
      <c r="H281" s="2" t="b">
        <f>ISNUMBER(G281)</f>
        <v>0</v>
      </c>
      <c r="J281" s="9"/>
      <c r="K281" s="2">
        <v>272</v>
      </c>
    </row>
    <row r="282" spans="1:11">
      <c r="A282" s="19">
        <v>215</v>
      </c>
      <c r="B282" s="19">
        <v>1053</v>
      </c>
      <c r="C282" s="20" t="s">
        <v>279</v>
      </c>
      <c r="D282" s="19"/>
      <c r="E282" s="19" t="s">
        <v>13</v>
      </c>
      <c r="F282" s="21"/>
      <c r="G282" s="21" t="e">
        <f>VLOOKUP(B282,STT43_09,4,0)</f>
        <v>#N/A</v>
      </c>
      <c r="H282" s="21" t="b">
        <f>ISNUMBER(G282)</f>
        <v>0</v>
      </c>
      <c r="I282" s="21"/>
      <c r="J282" s="19">
        <v>215</v>
      </c>
      <c r="K282" s="21">
        <v>273</v>
      </c>
    </row>
    <row r="283" spans="1:11">
      <c r="A283" s="19">
        <v>216</v>
      </c>
      <c r="B283" s="19">
        <v>1058</v>
      </c>
      <c r="C283" s="20" t="s">
        <v>280</v>
      </c>
      <c r="D283" s="19"/>
      <c r="E283" s="19" t="s">
        <v>13</v>
      </c>
      <c r="F283" s="21"/>
      <c r="G283" s="21" t="e">
        <f>VLOOKUP(B283,STT43_09,4,0)</f>
        <v>#N/A</v>
      </c>
      <c r="H283" s="21" t="b">
        <f>ISNUMBER(G283)</f>
        <v>0</v>
      </c>
      <c r="I283" s="21"/>
      <c r="J283" s="19">
        <v>216</v>
      </c>
      <c r="K283" s="21">
        <v>274</v>
      </c>
    </row>
    <row r="284" spans="1:11">
      <c r="A284" s="9">
        <v>217</v>
      </c>
      <c r="B284" s="13">
        <v>1075</v>
      </c>
      <c r="C284" s="14" t="s">
        <v>281</v>
      </c>
      <c r="D284" s="9" t="s">
        <v>13</v>
      </c>
      <c r="E284" s="9"/>
      <c r="G284" s="2" t="e">
        <f>VLOOKUP(B284,STT43_09,4,0)</f>
        <v>#N/A</v>
      </c>
      <c r="H284" s="2" t="b">
        <f>ISNUMBER(G284)</f>
        <v>0</v>
      </c>
      <c r="J284" s="9"/>
      <c r="K284" s="2">
        <v>275</v>
      </c>
    </row>
    <row r="285" spans="1:11">
      <c r="A285" s="9">
        <v>218</v>
      </c>
      <c r="B285" s="13">
        <v>1081</v>
      </c>
      <c r="C285" s="14" t="s">
        <v>282</v>
      </c>
      <c r="D285" s="9" t="s">
        <v>13</v>
      </c>
      <c r="E285" s="9"/>
      <c r="G285" s="2" t="e">
        <f>VLOOKUP(B285,STT43_09,4,0)</f>
        <v>#N/A</v>
      </c>
      <c r="H285" s="2" t="b">
        <f>ISNUMBER(G285)</f>
        <v>0</v>
      </c>
      <c r="J285" s="9"/>
      <c r="K285" s="2">
        <v>276</v>
      </c>
    </row>
    <row r="286" spans="1:11">
      <c r="A286" s="9">
        <v>219</v>
      </c>
      <c r="B286" s="13">
        <v>1083</v>
      </c>
      <c r="C286" s="14" t="s">
        <v>283</v>
      </c>
      <c r="D286" s="9" t="s">
        <v>13</v>
      </c>
      <c r="E286" s="9"/>
      <c r="G286" s="2" t="e">
        <f>VLOOKUP(B286,STT43_09,4,0)</f>
        <v>#N/A</v>
      </c>
      <c r="H286" s="2" t="b">
        <f>ISNUMBER(G286)</f>
        <v>0</v>
      </c>
      <c r="J286" s="9"/>
      <c r="K286" s="2">
        <v>277</v>
      </c>
    </row>
    <row r="287" spans="1:11" ht="33">
      <c r="A287" s="19">
        <v>220</v>
      </c>
      <c r="B287" s="19">
        <v>1095</v>
      </c>
      <c r="C287" s="20" t="s">
        <v>284</v>
      </c>
      <c r="D287" s="19" t="s">
        <v>13</v>
      </c>
      <c r="E287" s="19"/>
      <c r="F287" s="21"/>
      <c r="G287" s="21" t="e">
        <f>VLOOKUP(B287,STT43_09,4,0)</f>
        <v>#N/A</v>
      </c>
      <c r="H287" s="21" t="b">
        <f>ISNUMBER(G287)</f>
        <v>0</v>
      </c>
      <c r="I287" s="21"/>
      <c r="J287" s="19">
        <v>220</v>
      </c>
      <c r="K287" s="21">
        <v>278</v>
      </c>
    </row>
    <row r="288" spans="1:11">
      <c r="A288" s="9">
        <v>221</v>
      </c>
      <c r="B288" s="13">
        <v>1109</v>
      </c>
      <c r="C288" s="14" t="s">
        <v>285</v>
      </c>
      <c r="D288" s="9" t="s">
        <v>13</v>
      </c>
      <c r="E288" s="9"/>
      <c r="G288" s="2" t="e">
        <f>VLOOKUP(B288,STT43_09,4,0)</f>
        <v>#N/A</v>
      </c>
      <c r="H288" s="2" t="b">
        <f>ISNUMBER(G288)</f>
        <v>0</v>
      </c>
      <c r="J288" s="9"/>
      <c r="K288" s="2">
        <v>279</v>
      </c>
    </row>
    <row r="289" spans="1:11">
      <c r="A289" s="19">
        <v>222</v>
      </c>
      <c r="B289" s="19">
        <v>1114</v>
      </c>
      <c r="C289" s="20" t="s">
        <v>286</v>
      </c>
      <c r="D289" s="19" t="s">
        <v>13</v>
      </c>
      <c r="E289" s="19"/>
      <c r="F289" s="21"/>
      <c r="G289" s="21" t="e">
        <f>VLOOKUP(B289,STT43_09,4,0)</f>
        <v>#N/A</v>
      </c>
      <c r="H289" s="21" t="b">
        <f>ISNUMBER(G289)</f>
        <v>0</v>
      </c>
      <c r="I289" s="21"/>
      <c r="J289" s="19">
        <v>222</v>
      </c>
      <c r="K289" s="21">
        <v>280</v>
      </c>
    </row>
    <row r="290" spans="1:11">
      <c r="A290" s="9">
        <v>223</v>
      </c>
      <c r="B290" s="13">
        <v>1117</v>
      </c>
      <c r="C290" s="14" t="s">
        <v>287</v>
      </c>
      <c r="D290" s="9" t="s">
        <v>13</v>
      </c>
      <c r="E290" s="9"/>
      <c r="G290" s="2" t="e">
        <f>VLOOKUP(B290,STT43_09,4,0)</f>
        <v>#N/A</v>
      </c>
      <c r="H290" s="2" t="b">
        <f>ISNUMBER(G290)</f>
        <v>0</v>
      </c>
      <c r="J290" s="9"/>
      <c r="K290" s="2">
        <v>281</v>
      </c>
    </row>
    <row r="291" spans="1:11">
      <c r="A291" s="9">
        <v>224</v>
      </c>
      <c r="B291" s="13">
        <v>1128</v>
      </c>
      <c r="C291" s="14" t="s">
        <v>288</v>
      </c>
      <c r="D291" s="9" t="s">
        <v>13</v>
      </c>
      <c r="E291" s="9"/>
      <c r="F291" s="2">
        <v>1</v>
      </c>
      <c r="G291" s="2" t="e">
        <f>VLOOKUP(B291,STT43_09,4,0)</f>
        <v>#N/A</v>
      </c>
      <c r="H291" s="2" t="b">
        <f>ISNUMBER(G291)</f>
        <v>0</v>
      </c>
      <c r="J291" s="9"/>
      <c r="K291" s="2">
        <v>282</v>
      </c>
    </row>
    <row r="292" spans="1:11" ht="33">
      <c r="A292" s="9">
        <v>225</v>
      </c>
      <c r="B292" s="13">
        <v>1129</v>
      </c>
      <c r="C292" s="14" t="s">
        <v>289</v>
      </c>
      <c r="D292" s="9" t="s">
        <v>13</v>
      </c>
      <c r="E292" s="9"/>
      <c r="F292" s="2">
        <v>2</v>
      </c>
      <c r="G292" s="2" t="e">
        <f>VLOOKUP(B292,STT43_09,4,0)</f>
        <v>#N/A</v>
      </c>
      <c r="H292" s="2" t="b">
        <f>ISNUMBER(G292)</f>
        <v>0</v>
      </c>
      <c r="J292" s="9"/>
      <c r="K292" s="2">
        <v>283</v>
      </c>
    </row>
    <row r="293" spans="1:11">
      <c r="A293" s="19">
        <v>226</v>
      </c>
      <c r="B293" s="19">
        <v>1610</v>
      </c>
      <c r="C293" s="20" t="s">
        <v>290</v>
      </c>
      <c r="D293" s="19"/>
      <c r="E293" s="19" t="s">
        <v>13</v>
      </c>
      <c r="F293" s="21">
        <v>3</v>
      </c>
      <c r="G293" s="21" t="e">
        <f>VLOOKUP(B293,STT43_09,4,0)</f>
        <v>#N/A</v>
      </c>
      <c r="H293" s="21" t="b">
        <f>ISNUMBER(G293)</f>
        <v>0</v>
      </c>
      <c r="I293" s="21"/>
      <c r="J293" s="19">
        <v>226</v>
      </c>
      <c r="K293" s="21">
        <v>284</v>
      </c>
    </row>
    <row r="294" spans="1:11">
      <c r="A294" s="9"/>
      <c r="B294" s="9"/>
      <c r="C294" s="12" t="s">
        <v>291</v>
      </c>
      <c r="D294" s="9"/>
      <c r="E294" s="9"/>
      <c r="F294" s="2">
        <v>4</v>
      </c>
      <c r="G294" s="2" t="e">
        <f>VLOOKUP(B294,STT43_09,4,0)</f>
        <v>#N/A</v>
      </c>
      <c r="H294" s="2" t="b">
        <f>ISNUMBER(G294)</f>
        <v>0</v>
      </c>
      <c r="J294" s="9"/>
      <c r="K294" s="2">
        <v>285</v>
      </c>
    </row>
    <row r="295" spans="1:11">
      <c r="A295" s="9">
        <v>227</v>
      </c>
      <c r="B295" s="13">
        <v>1687</v>
      </c>
      <c r="C295" s="14" t="s">
        <v>292</v>
      </c>
      <c r="D295" s="9" t="s">
        <v>13</v>
      </c>
      <c r="E295" s="9"/>
      <c r="F295" s="2">
        <v>5</v>
      </c>
      <c r="G295" s="2" t="e">
        <f>VLOOKUP(B295,STT43_09,4,0)</f>
        <v>#N/A</v>
      </c>
      <c r="H295" s="2" t="b">
        <f>ISNUMBER(G295)</f>
        <v>0</v>
      </c>
      <c r="J295" s="9"/>
      <c r="K295" s="2">
        <v>286</v>
      </c>
    </row>
    <row r="296" spans="1:11">
      <c r="A296" s="9">
        <v>228</v>
      </c>
      <c r="B296" s="13">
        <v>1689</v>
      </c>
      <c r="C296" s="14" t="s">
        <v>293</v>
      </c>
      <c r="D296" s="9" t="s">
        <v>13</v>
      </c>
      <c r="E296" s="9"/>
      <c r="F296" s="2">
        <v>6</v>
      </c>
      <c r="G296" s="2" t="e">
        <f>VLOOKUP(B296,STT43_09,4,0)</f>
        <v>#N/A</v>
      </c>
      <c r="H296" s="2" t="b">
        <f>ISNUMBER(G296)</f>
        <v>0</v>
      </c>
      <c r="J296" s="9"/>
      <c r="K296" s="2">
        <v>287</v>
      </c>
    </row>
    <row r="297" spans="1:11">
      <c r="A297" s="9">
        <v>229</v>
      </c>
      <c r="B297" s="13">
        <v>1727</v>
      </c>
      <c r="C297" s="14" t="s">
        <v>294</v>
      </c>
      <c r="D297" s="9" t="s">
        <v>13</v>
      </c>
      <c r="E297" s="9"/>
      <c r="F297" s="2">
        <v>7</v>
      </c>
      <c r="G297" s="2" t="e">
        <f>VLOOKUP(B297,STT43_09,4,0)</f>
        <v>#N/A</v>
      </c>
      <c r="H297" s="2" t="b">
        <f>ISNUMBER(G297)</f>
        <v>0</v>
      </c>
      <c r="J297" s="9"/>
      <c r="K297" s="2">
        <v>288</v>
      </c>
    </row>
    <row r="298" spans="1:11">
      <c r="A298" s="9">
        <v>230</v>
      </c>
      <c r="B298" s="13">
        <v>1729</v>
      </c>
      <c r="C298" s="14" t="s">
        <v>295</v>
      </c>
      <c r="D298" s="9" t="s">
        <v>13</v>
      </c>
      <c r="E298" s="9"/>
      <c r="F298" s="2">
        <v>8</v>
      </c>
      <c r="G298" s="2" t="e">
        <f>VLOOKUP(B298,STT43_09,4,0)</f>
        <v>#N/A</v>
      </c>
      <c r="H298" s="2" t="b">
        <f>ISNUMBER(G298)</f>
        <v>0</v>
      </c>
      <c r="J298" s="9"/>
      <c r="K298" s="2">
        <v>289</v>
      </c>
    </row>
    <row r="299" spans="1:11">
      <c r="A299" s="9">
        <v>231</v>
      </c>
      <c r="B299" s="13">
        <v>1730</v>
      </c>
      <c r="C299" s="14" t="s">
        <v>296</v>
      </c>
      <c r="D299" s="9" t="s">
        <v>13</v>
      </c>
      <c r="E299" s="9"/>
      <c r="F299" s="2">
        <v>9</v>
      </c>
      <c r="G299" s="2" t="e">
        <f>VLOOKUP(B299,STT43_09,4,0)</f>
        <v>#N/A</v>
      </c>
      <c r="H299" s="2" t="b">
        <f>ISNUMBER(G299)</f>
        <v>0</v>
      </c>
      <c r="J299" s="9"/>
      <c r="K299" s="2">
        <v>290</v>
      </c>
    </row>
    <row r="300" spans="1:11">
      <c r="A300" s="9">
        <v>232</v>
      </c>
      <c r="B300" s="13">
        <v>1740</v>
      </c>
      <c r="C300" s="14" t="s">
        <v>297</v>
      </c>
      <c r="D300" s="9" t="s">
        <v>13</v>
      </c>
      <c r="E300" s="9"/>
      <c r="F300" s="2">
        <v>10</v>
      </c>
      <c r="G300" s="2" t="e">
        <f>VLOOKUP(B300,STT43_09,4,0)</f>
        <v>#N/A</v>
      </c>
      <c r="H300" s="2" t="b">
        <f>ISNUMBER(G300)</f>
        <v>0</v>
      </c>
      <c r="J300" s="9"/>
      <c r="K300" s="2">
        <v>291</v>
      </c>
    </row>
    <row r="301" spans="1:11" ht="33">
      <c r="A301" s="9">
        <v>233</v>
      </c>
      <c r="B301" s="13">
        <v>1748</v>
      </c>
      <c r="C301" s="14" t="s">
        <v>298</v>
      </c>
      <c r="D301" s="9" t="s">
        <v>13</v>
      </c>
      <c r="E301" s="9"/>
      <c r="F301" s="2">
        <v>11</v>
      </c>
      <c r="G301" s="2" t="e">
        <f>VLOOKUP(B301,STT43_09,4,0)</f>
        <v>#N/A</v>
      </c>
      <c r="H301" s="2" t="b">
        <f>ISNUMBER(G301)</f>
        <v>0</v>
      </c>
      <c r="J301" s="9"/>
      <c r="K301" s="2">
        <v>292</v>
      </c>
    </row>
    <row r="302" spans="1:11">
      <c r="A302" s="9">
        <v>234</v>
      </c>
      <c r="B302" s="13">
        <v>1766</v>
      </c>
      <c r="C302" s="14" t="s">
        <v>299</v>
      </c>
      <c r="D302" s="9" t="s">
        <v>13</v>
      </c>
      <c r="E302" s="9"/>
      <c r="F302" s="2">
        <v>12</v>
      </c>
      <c r="G302" s="2" t="e">
        <f>VLOOKUP(B302,STT43_09,4,0)</f>
        <v>#N/A</v>
      </c>
      <c r="H302" s="2" t="b">
        <f>ISNUMBER(G302)</f>
        <v>0</v>
      </c>
      <c r="J302" s="9"/>
      <c r="K302" s="2">
        <v>293</v>
      </c>
    </row>
    <row r="303" spans="1:11" ht="33">
      <c r="A303" s="9">
        <v>235</v>
      </c>
      <c r="B303" s="13">
        <v>1781</v>
      </c>
      <c r="C303" s="14" t="s">
        <v>300</v>
      </c>
      <c r="D303" s="9" t="s">
        <v>13</v>
      </c>
      <c r="E303" s="9"/>
      <c r="F303" s="2">
        <v>13</v>
      </c>
      <c r="G303" s="2" t="e">
        <f>VLOOKUP(B303,STT43_09,4,0)</f>
        <v>#N/A</v>
      </c>
      <c r="H303" s="2" t="b">
        <f>ISNUMBER(G303)</f>
        <v>0</v>
      </c>
      <c r="J303" s="9"/>
      <c r="K303" s="2">
        <v>294</v>
      </c>
    </row>
    <row r="304" spans="1:11" ht="33">
      <c r="A304" s="9">
        <v>236</v>
      </c>
      <c r="B304" s="13">
        <v>1783</v>
      </c>
      <c r="C304" s="14" t="s">
        <v>301</v>
      </c>
      <c r="D304" s="9" t="s">
        <v>13</v>
      </c>
      <c r="E304" s="9"/>
      <c r="F304" s="2">
        <v>14</v>
      </c>
      <c r="G304" s="2" t="e">
        <f>VLOOKUP(B304,STT43_09,4,0)</f>
        <v>#N/A</v>
      </c>
      <c r="H304" s="2" t="b">
        <f>ISNUMBER(G304)</f>
        <v>0</v>
      </c>
      <c r="J304" s="9"/>
      <c r="K304" s="2">
        <v>295</v>
      </c>
    </row>
    <row r="305" spans="1:11">
      <c r="A305" s="9">
        <v>237</v>
      </c>
      <c r="B305" s="13">
        <v>1787</v>
      </c>
      <c r="C305" s="14" t="s">
        <v>302</v>
      </c>
      <c r="D305" s="9" t="s">
        <v>13</v>
      </c>
      <c r="E305" s="9"/>
      <c r="F305" s="2">
        <v>15</v>
      </c>
      <c r="G305" s="2" t="e">
        <f>VLOOKUP(B305,STT43_09,4,0)</f>
        <v>#N/A</v>
      </c>
      <c r="H305" s="2" t="b">
        <f>ISNUMBER(G305)</f>
        <v>0</v>
      </c>
      <c r="J305" s="9"/>
      <c r="K305" s="2">
        <v>296</v>
      </c>
    </row>
    <row r="306" spans="1:11">
      <c r="A306" s="9">
        <v>238</v>
      </c>
      <c r="B306" s="13">
        <v>1789</v>
      </c>
      <c r="C306" s="14" t="s">
        <v>303</v>
      </c>
      <c r="D306" s="9" t="s">
        <v>13</v>
      </c>
      <c r="E306" s="9"/>
      <c r="F306" s="2">
        <v>16</v>
      </c>
      <c r="G306" s="2" t="e">
        <f>VLOOKUP(B306,STT43_09,4,0)</f>
        <v>#N/A</v>
      </c>
      <c r="H306" s="2" t="b">
        <f>ISNUMBER(G306)</f>
        <v>0</v>
      </c>
      <c r="J306" s="9"/>
      <c r="K306" s="2">
        <v>297</v>
      </c>
    </row>
    <row r="307" spans="1:11" ht="33">
      <c r="A307" s="9">
        <v>239</v>
      </c>
      <c r="B307" s="13">
        <v>1796</v>
      </c>
      <c r="C307" s="14" t="s">
        <v>304</v>
      </c>
      <c r="D307" s="9" t="s">
        <v>13</v>
      </c>
      <c r="E307" s="9"/>
      <c r="F307" s="2">
        <v>17</v>
      </c>
      <c r="G307" s="2" t="e">
        <f>VLOOKUP(B307,STT43_09,4,0)</f>
        <v>#N/A</v>
      </c>
      <c r="H307" s="2" t="b">
        <f>ISNUMBER(G307)</f>
        <v>0</v>
      </c>
      <c r="J307" s="9"/>
      <c r="K307" s="2">
        <v>298</v>
      </c>
    </row>
    <row r="308" spans="1:11" ht="33">
      <c r="A308" s="9">
        <v>240</v>
      </c>
      <c r="B308" s="13">
        <v>1797</v>
      </c>
      <c r="C308" s="14" t="s">
        <v>305</v>
      </c>
      <c r="D308" s="9" t="s">
        <v>13</v>
      </c>
      <c r="E308" s="9"/>
      <c r="F308" s="2">
        <v>18</v>
      </c>
      <c r="G308" s="2" t="e">
        <f>VLOOKUP(B308,STT43_09,4,0)</f>
        <v>#N/A</v>
      </c>
      <c r="H308" s="2" t="b">
        <f>ISNUMBER(G308)</f>
        <v>0</v>
      </c>
      <c r="J308" s="9"/>
      <c r="K308" s="2">
        <v>299</v>
      </c>
    </row>
    <row r="309" spans="1:11" ht="33">
      <c r="A309" s="9">
        <v>241</v>
      </c>
      <c r="B309" s="13">
        <v>1798</v>
      </c>
      <c r="C309" s="14" t="s">
        <v>306</v>
      </c>
      <c r="D309" s="9" t="s">
        <v>13</v>
      </c>
      <c r="E309" s="9"/>
      <c r="F309" s="2">
        <v>19</v>
      </c>
      <c r="G309" s="2" t="e">
        <f>VLOOKUP(B309,STT43_09,4,0)</f>
        <v>#N/A</v>
      </c>
      <c r="H309" s="2" t="b">
        <f>ISNUMBER(G309)</f>
        <v>0</v>
      </c>
      <c r="J309" s="9"/>
      <c r="K309" s="2">
        <v>300</v>
      </c>
    </row>
    <row r="310" spans="1:11" ht="33">
      <c r="A310" s="9">
        <v>242</v>
      </c>
      <c r="B310" s="13">
        <v>1799</v>
      </c>
      <c r="C310" s="14" t="s">
        <v>307</v>
      </c>
      <c r="D310" s="9" t="s">
        <v>13</v>
      </c>
      <c r="E310" s="9"/>
      <c r="F310" s="2">
        <v>20</v>
      </c>
      <c r="G310" s="2" t="e">
        <f>VLOOKUP(B310,STT43_09,4,0)</f>
        <v>#N/A</v>
      </c>
      <c r="H310" s="2" t="b">
        <f>ISNUMBER(G310)</f>
        <v>0</v>
      </c>
      <c r="J310" s="9"/>
      <c r="K310" s="2">
        <v>301</v>
      </c>
    </row>
    <row r="311" spans="1:11" ht="33">
      <c r="A311" s="9">
        <v>243</v>
      </c>
      <c r="B311" s="13">
        <v>1801</v>
      </c>
      <c r="C311" s="14" t="s">
        <v>308</v>
      </c>
      <c r="D311" s="9" t="s">
        <v>13</v>
      </c>
      <c r="E311" s="9"/>
      <c r="F311" s="2">
        <v>21</v>
      </c>
      <c r="G311" s="2" t="e">
        <f>VLOOKUP(B311,STT43_09,4,0)</f>
        <v>#N/A</v>
      </c>
      <c r="H311" s="2" t="b">
        <f>ISNUMBER(G311)</f>
        <v>0</v>
      </c>
      <c r="J311" s="9"/>
      <c r="K311" s="2">
        <v>302</v>
      </c>
    </row>
    <row r="312" spans="1:11">
      <c r="A312" s="9">
        <v>244</v>
      </c>
      <c r="B312" s="13">
        <v>1845</v>
      </c>
      <c r="C312" s="14" t="s">
        <v>309</v>
      </c>
      <c r="D312" s="9" t="s">
        <v>13</v>
      </c>
      <c r="E312" s="9"/>
      <c r="F312" s="2">
        <v>22</v>
      </c>
      <c r="G312" s="2" t="e">
        <f>VLOOKUP(B312,STT43_09,4,0)</f>
        <v>#N/A</v>
      </c>
      <c r="H312" s="2" t="b">
        <f>ISNUMBER(G312)</f>
        <v>0</v>
      </c>
      <c r="J312" s="9"/>
      <c r="K312" s="2">
        <v>303</v>
      </c>
    </row>
    <row r="313" spans="1:11">
      <c r="A313" s="9">
        <v>245</v>
      </c>
      <c r="B313" s="13">
        <v>1848</v>
      </c>
      <c r="C313" s="14" t="s">
        <v>310</v>
      </c>
      <c r="D313" s="9" t="s">
        <v>13</v>
      </c>
      <c r="E313" s="9"/>
      <c r="F313" s="2">
        <v>23</v>
      </c>
      <c r="G313" s="2" t="e">
        <f>VLOOKUP(B313,STT43_09,4,0)</f>
        <v>#N/A</v>
      </c>
      <c r="H313" s="2" t="b">
        <f>ISNUMBER(G313)</f>
        <v>0</v>
      </c>
      <c r="J313" s="9"/>
      <c r="K313" s="2">
        <v>304</v>
      </c>
    </row>
    <row r="314" spans="1:11">
      <c r="A314" s="9">
        <v>246</v>
      </c>
      <c r="B314" s="13">
        <v>1850</v>
      </c>
      <c r="C314" s="14" t="s">
        <v>311</v>
      </c>
      <c r="D314" s="9" t="s">
        <v>13</v>
      </c>
      <c r="E314" s="9"/>
      <c r="F314" s="2">
        <v>24</v>
      </c>
      <c r="G314" s="2" t="e">
        <f>VLOOKUP(B314,STT43_09,4,0)</f>
        <v>#N/A</v>
      </c>
      <c r="H314" s="2" t="b">
        <f>ISNUMBER(G314)</f>
        <v>0</v>
      </c>
      <c r="J314" s="9"/>
      <c r="K314" s="2">
        <v>305</v>
      </c>
    </row>
    <row r="315" spans="1:11">
      <c r="A315" s="9">
        <v>247</v>
      </c>
      <c r="B315" s="13">
        <v>1851</v>
      </c>
      <c r="C315" s="14" t="s">
        <v>312</v>
      </c>
      <c r="D315" s="9" t="s">
        <v>13</v>
      </c>
      <c r="E315" s="9"/>
      <c r="F315" s="2">
        <v>25</v>
      </c>
      <c r="G315" s="2" t="e">
        <f>VLOOKUP(B315,STT43_09,4,0)</f>
        <v>#N/A</v>
      </c>
      <c r="H315" s="2" t="b">
        <f>ISNUMBER(G315)</f>
        <v>0</v>
      </c>
      <c r="J315" s="9"/>
      <c r="K315" s="2">
        <v>306</v>
      </c>
    </row>
    <row r="316" spans="1:11">
      <c r="A316" s="9">
        <v>248</v>
      </c>
      <c r="B316" s="13">
        <v>1868</v>
      </c>
      <c r="C316" s="14" t="s">
        <v>313</v>
      </c>
      <c r="D316" s="9" t="s">
        <v>13</v>
      </c>
      <c r="E316" s="9"/>
      <c r="F316" s="2">
        <v>26</v>
      </c>
      <c r="G316" s="2" t="e">
        <f>VLOOKUP(B316,STT43_09,4,0)</f>
        <v>#N/A</v>
      </c>
      <c r="H316" s="2" t="b">
        <f>ISNUMBER(G316)</f>
        <v>0</v>
      </c>
      <c r="J316" s="9"/>
      <c r="K316" s="2">
        <v>307</v>
      </c>
    </row>
    <row r="317" spans="1:11" ht="33">
      <c r="A317" s="9">
        <v>249</v>
      </c>
      <c r="B317" s="13">
        <v>1912</v>
      </c>
      <c r="C317" s="14" t="s">
        <v>314</v>
      </c>
      <c r="D317" s="9" t="s">
        <v>13</v>
      </c>
      <c r="E317" s="9"/>
      <c r="F317" s="2">
        <v>27</v>
      </c>
      <c r="G317" s="2" t="e">
        <f>VLOOKUP(B317,STT43_09,4,0)</f>
        <v>#N/A</v>
      </c>
      <c r="H317" s="2" t="b">
        <f>ISNUMBER(G317)</f>
        <v>0</v>
      </c>
      <c r="J317" s="9"/>
      <c r="K317" s="2">
        <v>308</v>
      </c>
    </row>
    <row r="318" spans="1:11" ht="33">
      <c r="A318" s="9">
        <v>250</v>
      </c>
      <c r="B318" s="13">
        <v>1914</v>
      </c>
      <c r="C318" s="14" t="s">
        <v>315</v>
      </c>
      <c r="D318" s="9" t="s">
        <v>13</v>
      </c>
      <c r="E318" s="9"/>
      <c r="F318" s="2">
        <v>28</v>
      </c>
      <c r="G318" s="2" t="e">
        <f>VLOOKUP(B318,STT43_09,4,0)</f>
        <v>#N/A</v>
      </c>
      <c r="H318" s="2" t="b">
        <f>ISNUMBER(G318)</f>
        <v>0</v>
      </c>
      <c r="J318" s="9"/>
      <c r="K318" s="2">
        <v>309</v>
      </c>
    </row>
    <row r="319" spans="1:11" ht="33">
      <c r="A319" s="9">
        <v>251</v>
      </c>
      <c r="B319" s="13">
        <v>1919</v>
      </c>
      <c r="C319" s="14" t="s">
        <v>316</v>
      </c>
      <c r="D319" s="9" t="s">
        <v>13</v>
      </c>
      <c r="E319" s="9"/>
      <c r="F319" s="2">
        <v>29</v>
      </c>
      <c r="G319" s="2" t="e">
        <f>VLOOKUP(B319,STT43_09,4,0)</f>
        <v>#N/A</v>
      </c>
      <c r="H319" s="2" t="b">
        <f>ISNUMBER(G319)</f>
        <v>0</v>
      </c>
      <c r="J319" s="9"/>
      <c r="K319" s="2">
        <v>310</v>
      </c>
    </row>
    <row r="320" spans="1:11">
      <c r="A320" s="9">
        <v>252</v>
      </c>
      <c r="B320" s="13">
        <v>1921</v>
      </c>
      <c r="C320" s="14" t="s">
        <v>317</v>
      </c>
      <c r="D320" s="9" t="s">
        <v>13</v>
      </c>
      <c r="E320" s="9"/>
      <c r="F320" s="2">
        <v>30</v>
      </c>
      <c r="G320" s="2" t="e">
        <f>VLOOKUP(B320,STT43_09,4,0)</f>
        <v>#N/A</v>
      </c>
      <c r="H320" s="2" t="b">
        <f>ISNUMBER(G320)</f>
        <v>0</v>
      </c>
      <c r="J320" s="9"/>
      <c r="K320" s="2">
        <v>311</v>
      </c>
    </row>
    <row r="321" spans="1:11">
      <c r="A321" s="9">
        <v>253</v>
      </c>
      <c r="B321" s="13">
        <v>1944</v>
      </c>
      <c r="C321" s="14" t="s">
        <v>318</v>
      </c>
      <c r="D321" s="9" t="s">
        <v>13</v>
      </c>
      <c r="E321" s="9"/>
      <c r="F321" s="2">
        <v>31</v>
      </c>
      <c r="G321" s="2" t="e">
        <f>VLOOKUP(B321,STT43_09,4,0)</f>
        <v>#N/A</v>
      </c>
      <c r="H321" s="2" t="b">
        <f>ISNUMBER(G321)</f>
        <v>0</v>
      </c>
      <c r="J321" s="9"/>
      <c r="K321" s="2">
        <v>312</v>
      </c>
    </row>
    <row r="322" spans="1:11" ht="33">
      <c r="A322" s="9">
        <v>254</v>
      </c>
      <c r="B322" s="13">
        <v>1946</v>
      </c>
      <c r="C322" s="14" t="s">
        <v>319</v>
      </c>
      <c r="D322" s="9" t="s">
        <v>13</v>
      </c>
      <c r="E322" s="9"/>
      <c r="F322" s="2">
        <v>32</v>
      </c>
      <c r="G322" s="2" t="e">
        <f>VLOOKUP(B322,STT43_09,4,0)</f>
        <v>#N/A</v>
      </c>
      <c r="H322" s="2" t="b">
        <f>ISNUMBER(G322)</f>
        <v>0</v>
      </c>
      <c r="J322" s="9"/>
      <c r="K322" s="2">
        <v>313</v>
      </c>
    </row>
    <row r="323" spans="1:11" ht="33">
      <c r="A323" s="9">
        <v>255</v>
      </c>
      <c r="B323" s="13">
        <v>1962</v>
      </c>
      <c r="C323" s="14" t="s">
        <v>320</v>
      </c>
      <c r="D323" s="9" t="s">
        <v>13</v>
      </c>
      <c r="E323" s="9"/>
      <c r="F323" s="2">
        <v>33</v>
      </c>
      <c r="G323" s="2" t="e">
        <f>VLOOKUP(B323,STT43_09,4,0)</f>
        <v>#N/A</v>
      </c>
      <c r="H323" s="2" t="b">
        <f>ISNUMBER(G323)</f>
        <v>0</v>
      </c>
      <c r="J323" s="9"/>
      <c r="K323" s="2">
        <v>314</v>
      </c>
    </row>
    <row r="324" spans="1:11">
      <c r="A324" s="9">
        <v>256</v>
      </c>
      <c r="B324" s="13">
        <v>1978</v>
      </c>
      <c r="C324" s="14" t="s">
        <v>321</v>
      </c>
      <c r="D324" s="9" t="s">
        <v>13</v>
      </c>
      <c r="E324" s="9"/>
      <c r="F324" s="2">
        <v>34</v>
      </c>
      <c r="G324" s="2" t="e">
        <f>VLOOKUP(B324,STT43_09,4,0)</f>
        <v>#N/A</v>
      </c>
      <c r="H324" s="2" t="b">
        <f>ISNUMBER(G324)</f>
        <v>0</v>
      </c>
      <c r="J324" s="9"/>
      <c r="K324" s="2">
        <v>315</v>
      </c>
    </row>
    <row r="325" spans="1:11" ht="33">
      <c r="A325" s="9">
        <v>257</v>
      </c>
      <c r="B325" s="13">
        <v>1979</v>
      </c>
      <c r="C325" s="14" t="s">
        <v>322</v>
      </c>
      <c r="D325" s="9" t="s">
        <v>13</v>
      </c>
      <c r="E325" s="9"/>
      <c r="F325" s="2">
        <v>35</v>
      </c>
      <c r="G325" s="2" t="e">
        <f>VLOOKUP(B325,STT43_09,4,0)</f>
        <v>#N/A</v>
      </c>
      <c r="H325" s="2" t="b">
        <f>ISNUMBER(G325)</f>
        <v>0</v>
      </c>
      <c r="J325" s="9"/>
      <c r="K325" s="2">
        <v>316</v>
      </c>
    </row>
    <row r="326" spans="1:11">
      <c r="A326" s="9">
        <v>258</v>
      </c>
      <c r="B326" s="13">
        <v>1980</v>
      </c>
      <c r="C326" s="14" t="s">
        <v>323</v>
      </c>
      <c r="D326" s="9" t="s">
        <v>13</v>
      </c>
      <c r="E326" s="9"/>
      <c r="F326" s="2">
        <v>36</v>
      </c>
      <c r="G326" s="2" t="e">
        <f>VLOOKUP(B326,STT43_09,4,0)</f>
        <v>#N/A</v>
      </c>
      <c r="H326" s="2" t="b">
        <f>ISNUMBER(G326)</f>
        <v>0</v>
      </c>
      <c r="J326" s="9"/>
      <c r="K326" s="2">
        <v>317</v>
      </c>
    </row>
    <row r="327" spans="1:11">
      <c r="A327" s="9">
        <v>259</v>
      </c>
      <c r="B327" s="13">
        <v>1981</v>
      </c>
      <c r="C327" s="14" t="s">
        <v>324</v>
      </c>
      <c r="D327" s="9" t="s">
        <v>13</v>
      </c>
      <c r="E327" s="9"/>
      <c r="F327" s="2">
        <v>37</v>
      </c>
      <c r="G327" s="2" t="e">
        <f>VLOOKUP(B327,STT43_09,4,0)</f>
        <v>#N/A</v>
      </c>
      <c r="H327" s="2" t="b">
        <f>ISNUMBER(G327)</f>
        <v>0</v>
      </c>
      <c r="J327" s="9"/>
      <c r="K327" s="2">
        <v>318</v>
      </c>
    </row>
    <row r="328" spans="1:11">
      <c r="A328" s="9">
        <v>260</v>
      </c>
      <c r="B328" s="13">
        <v>1982</v>
      </c>
      <c r="C328" s="14" t="s">
        <v>325</v>
      </c>
      <c r="D328" s="9" t="s">
        <v>13</v>
      </c>
      <c r="E328" s="9"/>
      <c r="F328" s="2">
        <v>38</v>
      </c>
      <c r="G328" s="2" t="e">
        <f>VLOOKUP(B328,STT43_09,4,0)</f>
        <v>#N/A</v>
      </c>
      <c r="H328" s="2" t="b">
        <f>ISNUMBER(G328)</f>
        <v>0</v>
      </c>
      <c r="J328" s="9"/>
      <c r="K328" s="2">
        <v>319</v>
      </c>
    </row>
    <row r="329" spans="1:11">
      <c r="A329" s="9">
        <v>261</v>
      </c>
      <c r="B329" s="13">
        <v>1995</v>
      </c>
      <c r="C329" s="14" t="s">
        <v>326</v>
      </c>
      <c r="D329" s="9" t="s">
        <v>13</v>
      </c>
      <c r="E329" s="9"/>
      <c r="F329" s="2">
        <v>39</v>
      </c>
      <c r="G329" s="2" t="e">
        <f>VLOOKUP(B329,STT43_09,4,0)</f>
        <v>#N/A</v>
      </c>
      <c r="H329" s="2" t="b">
        <f>ISNUMBER(G329)</f>
        <v>0</v>
      </c>
      <c r="J329" s="9"/>
      <c r="K329" s="2">
        <v>320</v>
      </c>
    </row>
    <row r="330" spans="1:11" ht="33">
      <c r="A330" s="9">
        <v>262</v>
      </c>
      <c r="B330" s="13">
        <v>2022</v>
      </c>
      <c r="C330" s="14" t="s">
        <v>327</v>
      </c>
      <c r="D330" s="9" t="s">
        <v>13</v>
      </c>
      <c r="E330" s="9"/>
      <c r="F330" s="2">
        <v>40</v>
      </c>
      <c r="G330" s="2" t="e">
        <f>VLOOKUP(B330,STT43_09,4,0)</f>
        <v>#N/A</v>
      </c>
      <c r="H330" s="2" t="b">
        <f>ISNUMBER(G330)</f>
        <v>0</v>
      </c>
      <c r="J330" s="9"/>
      <c r="K330" s="2">
        <v>321</v>
      </c>
    </row>
    <row r="331" spans="1:11">
      <c r="A331" s="9">
        <v>263</v>
      </c>
      <c r="B331" s="13">
        <v>2071</v>
      </c>
      <c r="C331" s="14" t="s">
        <v>328</v>
      </c>
      <c r="D331" s="9" t="s">
        <v>13</v>
      </c>
      <c r="E331" s="9"/>
      <c r="F331" s="2">
        <v>41</v>
      </c>
      <c r="G331" s="2" t="e">
        <f>VLOOKUP(B331,STT43_09,4,0)</f>
        <v>#N/A</v>
      </c>
      <c r="H331" s="2" t="b">
        <f>ISNUMBER(G331)</f>
        <v>0</v>
      </c>
      <c r="J331" s="9"/>
      <c r="K331" s="2">
        <v>322</v>
      </c>
    </row>
    <row r="332" spans="1:11" ht="33">
      <c r="A332" s="9">
        <v>264</v>
      </c>
      <c r="B332" s="13">
        <v>2079</v>
      </c>
      <c r="C332" s="14" t="s">
        <v>329</v>
      </c>
      <c r="D332" s="9" t="s">
        <v>13</v>
      </c>
      <c r="E332" s="9"/>
      <c r="F332" s="2">
        <v>42</v>
      </c>
      <c r="G332" s="2" t="e">
        <f>VLOOKUP(B332,STT43_09,4,0)</f>
        <v>#N/A</v>
      </c>
      <c r="H332" s="2" t="b">
        <f>ISNUMBER(G332)</f>
        <v>0</v>
      </c>
      <c r="J332" s="9"/>
      <c r="K332" s="2">
        <v>323</v>
      </c>
    </row>
    <row r="333" spans="1:11">
      <c r="A333" s="9">
        <v>265</v>
      </c>
      <c r="B333" s="13">
        <v>2146</v>
      </c>
      <c r="C333" s="14" t="s">
        <v>330</v>
      </c>
      <c r="D333" s="9" t="s">
        <v>13</v>
      </c>
      <c r="E333" s="9"/>
      <c r="F333" s="2">
        <v>43</v>
      </c>
      <c r="G333" s="2" t="e">
        <f>VLOOKUP(B333,STT43_09,4,0)</f>
        <v>#N/A</v>
      </c>
      <c r="H333" s="2" t="b">
        <f>ISNUMBER(G333)</f>
        <v>0</v>
      </c>
      <c r="J333" s="9"/>
      <c r="K333" s="2">
        <v>324</v>
      </c>
    </row>
    <row r="334" spans="1:11" ht="33">
      <c r="A334" s="9">
        <v>266</v>
      </c>
      <c r="B334" s="13">
        <v>2163</v>
      </c>
      <c r="C334" s="14" t="s">
        <v>331</v>
      </c>
      <c r="D334" s="9" t="s">
        <v>13</v>
      </c>
      <c r="E334" s="9"/>
      <c r="F334" s="2">
        <v>44</v>
      </c>
      <c r="G334" s="2" t="e">
        <f>VLOOKUP(B334,STT43_09,4,0)</f>
        <v>#N/A</v>
      </c>
      <c r="H334" s="2" t="b">
        <f>ISNUMBER(G334)</f>
        <v>0</v>
      </c>
      <c r="J334" s="9"/>
      <c r="K334" s="2">
        <v>325</v>
      </c>
    </row>
    <row r="335" spans="1:11">
      <c r="A335" s="9">
        <v>267</v>
      </c>
      <c r="B335" s="13">
        <v>2196</v>
      </c>
      <c r="C335" s="14" t="s">
        <v>332</v>
      </c>
      <c r="D335" s="9" t="s">
        <v>13</v>
      </c>
      <c r="E335" s="9"/>
      <c r="F335" s="2">
        <v>45</v>
      </c>
      <c r="G335" s="2" t="e">
        <f>VLOOKUP(B335,STT43_09,4,0)</f>
        <v>#N/A</v>
      </c>
      <c r="H335" s="2" t="b">
        <f>ISNUMBER(G335)</f>
        <v>0</v>
      </c>
      <c r="J335" s="9"/>
      <c r="K335" s="2">
        <v>326</v>
      </c>
    </row>
    <row r="336" spans="1:11" ht="33">
      <c r="A336" s="9">
        <v>268</v>
      </c>
      <c r="B336" s="13">
        <v>2209</v>
      </c>
      <c r="C336" s="14" t="s">
        <v>333</v>
      </c>
      <c r="D336" s="9" t="s">
        <v>13</v>
      </c>
      <c r="E336" s="9"/>
      <c r="F336" s="2">
        <v>46</v>
      </c>
      <c r="G336" s="2" t="e">
        <f>VLOOKUP(B336,STT43_09,4,0)</f>
        <v>#N/A</v>
      </c>
      <c r="H336" s="2" t="b">
        <f>ISNUMBER(G336)</f>
        <v>0</v>
      </c>
      <c r="J336" s="9"/>
      <c r="K336" s="2">
        <v>327</v>
      </c>
    </row>
    <row r="337" spans="1:11">
      <c r="A337" s="9">
        <v>269</v>
      </c>
      <c r="B337" s="13">
        <v>2313</v>
      </c>
      <c r="C337" s="14" t="s">
        <v>334</v>
      </c>
      <c r="D337" s="9" t="s">
        <v>13</v>
      </c>
      <c r="E337" s="9"/>
      <c r="F337" s="2">
        <v>47</v>
      </c>
      <c r="G337" s="2" t="e">
        <f>VLOOKUP(B337,STT43_09,4,0)</f>
        <v>#N/A</v>
      </c>
      <c r="H337" s="2" t="b">
        <f>ISNUMBER(G337)</f>
        <v>0</v>
      </c>
      <c r="J337" s="9"/>
      <c r="K337" s="2">
        <v>328</v>
      </c>
    </row>
    <row r="338" spans="1:11">
      <c r="A338" s="9">
        <v>270</v>
      </c>
      <c r="B338" s="13">
        <v>2317</v>
      </c>
      <c r="C338" s="14" t="s">
        <v>335</v>
      </c>
      <c r="D338" s="9" t="s">
        <v>13</v>
      </c>
      <c r="E338" s="9"/>
      <c r="F338" s="2">
        <v>48</v>
      </c>
      <c r="G338" s="2" t="e">
        <f>VLOOKUP(B338,STT43_09,4,0)</f>
        <v>#N/A</v>
      </c>
      <c r="H338" s="2" t="b">
        <f>ISNUMBER(G338)</f>
        <v>0</v>
      </c>
      <c r="J338" s="9"/>
      <c r="K338" s="2">
        <v>329</v>
      </c>
    </row>
    <row r="339" spans="1:11">
      <c r="A339" s="9">
        <v>271</v>
      </c>
      <c r="B339" s="13">
        <v>2341</v>
      </c>
      <c r="C339" s="14" t="s">
        <v>336</v>
      </c>
      <c r="D339" s="9" t="s">
        <v>13</v>
      </c>
      <c r="E339" s="9"/>
      <c r="F339" s="2">
        <v>49</v>
      </c>
      <c r="G339" s="2" t="e">
        <f>VLOOKUP(B339,STT43_09,4,0)</f>
        <v>#N/A</v>
      </c>
      <c r="H339" s="2" t="b">
        <f>ISNUMBER(G339)</f>
        <v>0</v>
      </c>
      <c r="J339" s="9"/>
      <c r="K339" s="2">
        <v>330</v>
      </c>
    </row>
    <row r="340" spans="1:11" ht="33">
      <c r="A340" s="9">
        <v>272</v>
      </c>
      <c r="B340" s="13">
        <v>2356</v>
      </c>
      <c r="C340" s="14" t="s">
        <v>337</v>
      </c>
      <c r="D340" s="9" t="s">
        <v>13</v>
      </c>
      <c r="E340" s="9"/>
      <c r="F340" s="2">
        <v>50</v>
      </c>
      <c r="G340" s="2" t="e">
        <f>VLOOKUP(B340,STT43_09,4,0)</f>
        <v>#N/A</v>
      </c>
      <c r="H340" s="2" t="b">
        <f>ISNUMBER(G340)</f>
        <v>0</v>
      </c>
      <c r="J340" s="9"/>
      <c r="K340" s="2">
        <v>331</v>
      </c>
    </row>
    <row r="341" spans="1:11" ht="33">
      <c r="A341" s="9">
        <v>273</v>
      </c>
      <c r="B341" s="13">
        <v>2357</v>
      </c>
      <c r="C341" s="14" t="s">
        <v>338</v>
      </c>
      <c r="D341" s="9" t="s">
        <v>13</v>
      </c>
      <c r="E341" s="9"/>
      <c r="F341" s="2">
        <v>51</v>
      </c>
      <c r="G341" s="2" t="e">
        <f>VLOOKUP(B341,STT43_09,4,0)</f>
        <v>#N/A</v>
      </c>
      <c r="H341" s="2" t="b">
        <f>ISNUMBER(G341)</f>
        <v>0</v>
      </c>
      <c r="J341" s="9"/>
      <c r="K341" s="2">
        <v>332</v>
      </c>
    </row>
    <row r="342" spans="1:11" ht="33">
      <c r="A342" s="9">
        <v>274</v>
      </c>
      <c r="B342" s="13">
        <v>2358</v>
      </c>
      <c r="C342" s="14" t="s">
        <v>339</v>
      </c>
      <c r="D342" s="9" t="s">
        <v>13</v>
      </c>
      <c r="E342" s="9"/>
      <c r="F342" s="2">
        <v>52</v>
      </c>
      <c r="G342" s="2" t="e">
        <f>VLOOKUP(B342,STT43_09,4,0)</f>
        <v>#N/A</v>
      </c>
      <c r="H342" s="2" t="b">
        <f>ISNUMBER(G342)</f>
        <v>0</v>
      </c>
      <c r="J342" s="9"/>
      <c r="K342" s="2">
        <v>333</v>
      </c>
    </row>
    <row r="343" spans="1:11" ht="33">
      <c r="A343" s="9">
        <v>275</v>
      </c>
      <c r="B343" s="13">
        <v>2361</v>
      </c>
      <c r="C343" s="14" t="s">
        <v>340</v>
      </c>
      <c r="D343" s="9" t="s">
        <v>13</v>
      </c>
      <c r="E343" s="9"/>
      <c r="F343" s="2">
        <v>53</v>
      </c>
      <c r="G343" s="2" t="e">
        <f>VLOOKUP(B343,STT43_09,4,0)</f>
        <v>#N/A</v>
      </c>
      <c r="H343" s="2" t="b">
        <f>ISNUMBER(G343)</f>
        <v>0</v>
      </c>
      <c r="J343" s="9"/>
      <c r="K343" s="2">
        <v>334</v>
      </c>
    </row>
    <row r="344" spans="1:11" ht="33">
      <c r="A344" s="9">
        <v>276</v>
      </c>
      <c r="B344" s="13">
        <v>2362</v>
      </c>
      <c r="C344" s="14" t="s">
        <v>341</v>
      </c>
      <c r="D344" s="9" t="s">
        <v>13</v>
      </c>
      <c r="E344" s="9"/>
      <c r="F344" s="2">
        <v>54</v>
      </c>
      <c r="G344" s="2" t="e">
        <f>VLOOKUP(B344,STT43_09,4,0)</f>
        <v>#N/A</v>
      </c>
      <c r="H344" s="2" t="b">
        <f>ISNUMBER(G344)</f>
        <v>0</v>
      </c>
      <c r="J344" s="9"/>
      <c r="K344" s="2">
        <v>335</v>
      </c>
    </row>
    <row r="345" spans="1:11">
      <c r="A345" s="9">
        <v>277</v>
      </c>
      <c r="B345" s="13">
        <v>2393</v>
      </c>
      <c r="C345" s="14" t="s">
        <v>342</v>
      </c>
      <c r="D345" s="9" t="s">
        <v>13</v>
      </c>
      <c r="E345" s="9"/>
      <c r="F345" s="2">
        <v>55</v>
      </c>
      <c r="G345" s="2" t="e">
        <f>VLOOKUP(B345,STT43_09,4,0)</f>
        <v>#N/A</v>
      </c>
      <c r="H345" s="2" t="b">
        <f>ISNUMBER(G345)</f>
        <v>0</v>
      </c>
      <c r="J345" s="9"/>
      <c r="K345" s="2">
        <v>336</v>
      </c>
    </row>
    <row r="346" spans="1:11">
      <c r="A346" s="9">
        <v>278</v>
      </c>
      <c r="B346" s="13">
        <v>2394</v>
      </c>
      <c r="C346" s="14" t="s">
        <v>343</v>
      </c>
      <c r="D346" s="9" t="s">
        <v>13</v>
      </c>
      <c r="E346" s="9"/>
      <c r="F346" s="2">
        <v>56</v>
      </c>
      <c r="G346" s="2" t="e">
        <f>VLOOKUP(B346,STT43_09,4,0)</f>
        <v>#N/A</v>
      </c>
      <c r="H346" s="2" t="b">
        <f>ISNUMBER(G346)</f>
        <v>0</v>
      </c>
      <c r="J346" s="9"/>
      <c r="K346" s="2">
        <v>337</v>
      </c>
    </row>
    <row r="347" spans="1:11">
      <c r="A347" s="9">
        <v>279</v>
      </c>
      <c r="B347" s="13">
        <v>2395</v>
      </c>
      <c r="C347" s="14" t="s">
        <v>344</v>
      </c>
      <c r="D347" s="9" t="s">
        <v>13</v>
      </c>
      <c r="E347" s="9"/>
      <c r="F347" s="2">
        <v>57</v>
      </c>
      <c r="G347" s="2" t="e">
        <f>VLOOKUP(B347,STT43_09,4,0)</f>
        <v>#N/A</v>
      </c>
      <c r="H347" s="2" t="b">
        <f>ISNUMBER(G347)</f>
        <v>0</v>
      </c>
      <c r="J347" s="9"/>
      <c r="K347" s="2">
        <v>338</v>
      </c>
    </row>
    <row r="348" spans="1:11">
      <c r="A348" s="9">
        <v>280</v>
      </c>
      <c r="B348" s="13">
        <v>2396</v>
      </c>
      <c r="C348" s="14" t="s">
        <v>345</v>
      </c>
      <c r="D348" s="9" t="s">
        <v>13</v>
      </c>
      <c r="E348" s="9"/>
      <c r="F348" s="2">
        <v>58</v>
      </c>
      <c r="G348" s="2" t="e">
        <f>VLOOKUP(B348,STT43_09,4,0)</f>
        <v>#N/A</v>
      </c>
      <c r="H348" s="2" t="b">
        <f>ISNUMBER(G348)</f>
        <v>0</v>
      </c>
      <c r="J348" s="9"/>
      <c r="K348" s="2">
        <v>339</v>
      </c>
    </row>
    <row r="349" spans="1:11">
      <c r="A349" s="9">
        <v>281</v>
      </c>
      <c r="B349" s="13">
        <v>2397</v>
      </c>
      <c r="C349" s="14" t="s">
        <v>346</v>
      </c>
      <c r="D349" s="9" t="s">
        <v>13</v>
      </c>
      <c r="E349" s="9"/>
      <c r="F349" s="2">
        <v>59</v>
      </c>
      <c r="G349" s="2" t="e">
        <f>VLOOKUP(B349,STT43_09,4,0)</f>
        <v>#N/A</v>
      </c>
      <c r="H349" s="2" t="b">
        <f>ISNUMBER(G349)</f>
        <v>0</v>
      </c>
      <c r="J349" s="9"/>
      <c r="K349" s="2">
        <v>340</v>
      </c>
    </row>
    <row r="350" spans="1:11">
      <c r="A350" s="9">
        <v>282</v>
      </c>
      <c r="B350" s="13">
        <v>2400</v>
      </c>
      <c r="C350" s="14" t="s">
        <v>347</v>
      </c>
      <c r="D350" s="9" t="s">
        <v>13</v>
      </c>
      <c r="E350" s="9"/>
      <c r="F350" s="2">
        <v>60</v>
      </c>
      <c r="G350" s="2" t="e">
        <f>VLOOKUP(B350,STT43_09,4,0)</f>
        <v>#N/A</v>
      </c>
      <c r="H350" s="2" t="b">
        <f>ISNUMBER(G350)</f>
        <v>0</v>
      </c>
      <c r="J350" s="9"/>
      <c r="K350" s="2">
        <v>341</v>
      </c>
    </row>
    <row r="351" spans="1:11">
      <c r="A351" s="9">
        <v>283</v>
      </c>
      <c r="B351" s="13">
        <v>2402</v>
      </c>
      <c r="C351" s="14" t="s">
        <v>348</v>
      </c>
      <c r="D351" s="9" t="s">
        <v>13</v>
      </c>
      <c r="E351" s="9"/>
      <c r="F351" s="2">
        <v>61</v>
      </c>
      <c r="G351" s="2" t="e">
        <f>VLOOKUP(B351,STT43_09,4,0)</f>
        <v>#N/A</v>
      </c>
      <c r="H351" s="2" t="b">
        <f>ISNUMBER(G351)</f>
        <v>0</v>
      </c>
      <c r="J351" s="9"/>
      <c r="K351" s="2">
        <v>342</v>
      </c>
    </row>
    <row r="352" spans="1:11">
      <c r="A352" s="9">
        <v>284</v>
      </c>
      <c r="B352" s="13">
        <v>2405</v>
      </c>
      <c r="C352" s="14" t="s">
        <v>349</v>
      </c>
      <c r="D352" s="9" t="s">
        <v>13</v>
      </c>
      <c r="E352" s="9"/>
      <c r="F352" s="2">
        <v>62</v>
      </c>
      <c r="G352" s="2" t="e">
        <f>VLOOKUP(B352,STT43_09,4,0)</f>
        <v>#N/A</v>
      </c>
      <c r="H352" s="2" t="b">
        <f>ISNUMBER(G352)</f>
        <v>0</v>
      </c>
      <c r="J352" s="9"/>
      <c r="K352" s="2">
        <v>343</v>
      </c>
    </row>
    <row r="353" spans="1:11">
      <c r="A353" s="9">
        <v>285</v>
      </c>
      <c r="B353" s="13">
        <v>2417</v>
      </c>
      <c r="C353" s="14" t="s">
        <v>350</v>
      </c>
      <c r="D353" s="9" t="s">
        <v>13</v>
      </c>
      <c r="E353" s="9"/>
      <c r="F353" s="2">
        <v>63</v>
      </c>
      <c r="G353" s="2" t="e">
        <f>VLOOKUP(B353,STT43_09,4,0)</f>
        <v>#N/A</v>
      </c>
      <c r="H353" s="2" t="b">
        <f>ISNUMBER(G353)</f>
        <v>0</v>
      </c>
      <c r="J353" s="9"/>
      <c r="K353" s="2">
        <v>344</v>
      </c>
    </row>
    <row r="354" spans="1:11">
      <c r="A354" s="9">
        <v>286</v>
      </c>
      <c r="B354" s="13">
        <v>2418</v>
      </c>
      <c r="C354" s="14" t="s">
        <v>351</v>
      </c>
      <c r="D354" s="9" t="s">
        <v>13</v>
      </c>
      <c r="E354" s="9"/>
      <c r="F354" s="2">
        <v>64</v>
      </c>
      <c r="G354" s="2" t="e">
        <f>VLOOKUP(B354,STT43_09,4,0)</f>
        <v>#N/A</v>
      </c>
      <c r="H354" s="2" t="b">
        <f>ISNUMBER(G354)</f>
        <v>0</v>
      </c>
      <c r="J354" s="9"/>
      <c r="K354" s="2">
        <v>345</v>
      </c>
    </row>
    <row r="355" spans="1:11" ht="33">
      <c r="A355" s="9">
        <v>287</v>
      </c>
      <c r="B355" s="13">
        <v>2419</v>
      </c>
      <c r="C355" s="14" t="s">
        <v>352</v>
      </c>
      <c r="D355" s="9" t="s">
        <v>13</v>
      </c>
      <c r="E355" s="9"/>
      <c r="F355" s="2">
        <v>65</v>
      </c>
      <c r="G355" s="2" t="e">
        <f>VLOOKUP(B355,STT43_09,4,0)</f>
        <v>#N/A</v>
      </c>
      <c r="H355" s="2" t="b">
        <f>ISNUMBER(G355)</f>
        <v>0</v>
      </c>
      <c r="J355" s="9"/>
      <c r="K355" s="2">
        <v>346</v>
      </c>
    </row>
    <row r="356" spans="1:11">
      <c r="A356" s="9">
        <v>288</v>
      </c>
      <c r="B356" s="13">
        <v>2420</v>
      </c>
      <c r="C356" s="14" t="s">
        <v>353</v>
      </c>
      <c r="D356" s="9" t="s">
        <v>13</v>
      </c>
      <c r="E356" s="9"/>
      <c r="F356" s="2">
        <v>66</v>
      </c>
      <c r="G356" s="2" t="e">
        <f>VLOOKUP(B356,STT43_09,4,0)</f>
        <v>#N/A</v>
      </c>
      <c r="H356" s="2" t="b">
        <f>ISNUMBER(G356)</f>
        <v>0</v>
      </c>
      <c r="J356" s="9"/>
      <c r="K356" s="2">
        <v>347</v>
      </c>
    </row>
    <row r="357" spans="1:11">
      <c r="A357" s="9">
        <v>289</v>
      </c>
      <c r="B357" s="13">
        <v>2493</v>
      </c>
      <c r="C357" s="14" t="s">
        <v>354</v>
      </c>
      <c r="D357" s="9" t="s">
        <v>13</v>
      </c>
      <c r="E357" s="9"/>
      <c r="F357" s="2">
        <v>67</v>
      </c>
      <c r="G357" s="2" t="e">
        <f>VLOOKUP(B357,STT43_09,4,0)</f>
        <v>#N/A</v>
      </c>
      <c r="H357" s="2" t="b">
        <f>ISNUMBER(G357)</f>
        <v>0</v>
      </c>
      <c r="J357" s="9"/>
      <c r="K357" s="2">
        <v>348</v>
      </c>
    </row>
    <row r="358" spans="1:11">
      <c r="A358" s="9">
        <v>290</v>
      </c>
      <c r="B358" s="13">
        <v>2499</v>
      </c>
      <c r="C358" s="14" t="s">
        <v>355</v>
      </c>
      <c r="D358" s="9" t="s">
        <v>13</v>
      </c>
      <c r="E358" s="9"/>
      <c r="F358" s="2">
        <v>68</v>
      </c>
      <c r="G358" s="2" t="e">
        <f>VLOOKUP(B358,STT43_09,4,0)</f>
        <v>#N/A</v>
      </c>
      <c r="H358" s="2" t="b">
        <f>ISNUMBER(G358)</f>
        <v>0</v>
      </c>
      <c r="J358" s="9"/>
      <c r="K358" s="2">
        <v>349</v>
      </c>
    </row>
    <row r="359" spans="1:11">
      <c r="A359" s="9">
        <v>291</v>
      </c>
      <c r="B359" s="13">
        <v>2501</v>
      </c>
      <c r="C359" s="14" t="s">
        <v>356</v>
      </c>
      <c r="D359" s="9" t="s">
        <v>13</v>
      </c>
      <c r="E359" s="9"/>
      <c r="F359" s="2">
        <v>69</v>
      </c>
      <c r="G359" s="2" t="e">
        <f>VLOOKUP(B359,STT43_09,4,0)</f>
        <v>#N/A</v>
      </c>
      <c r="H359" s="2" t="b">
        <f>ISNUMBER(G359)</f>
        <v>0</v>
      </c>
      <c r="J359" s="9"/>
      <c r="K359" s="2">
        <v>350</v>
      </c>
    </row>
    <row r="360" spans="1:11" ht="33">
      <c r="A360" s="9">
        <v>292</v>
      </c>
      <c r="B360" s="13">
        <v>2513</v>
      </c>
      <c r="C360" s="14" t="s">
        <v>357</v>
      </c>
      <c r="D360" s="9" t="s">
        <v>13</v>
      </c>
      <c r="E360" s="9"/>
      <c r="F360" s="2">
        <v>70</v>
      </c>
      <c r="G360" s="2" t="e">
        <f>VLOOKUP(B360,STT43_09,4,0)</f>
        <v>#N/A</v>
      </c>
      <c r="H360" s="2" t="b">
        <f>ISNUMBER(G360)</f>
        <v>0</v>
      </c>
      <c r="J360" s="9"/>
      <c r="K360" s="2">
        <v>351</v>
      </c>
    </row>
    <row r="361" spans="1:11">
      <c r="A361" s="9">
        <v>293</v>
      </c>
      <c r="B361" s="13">
        <v>2527</v>
      </c>
      <c r="C361" s="14" t="s">
        <v>358</v>
      </c>
      <c r="D361" s="9" t="s">
        <v>13</v>
      </c>
      <c r="E361" s="9"/>
      <c r="F361" s="2">
        <v>71</v>
      </c>
      <c r="G361" s="2" t="e">
        <f>VLOOKUP(B361,STT43_09,4,0)</f>
        <v>#N/A</v>
      </c>
      <c r="H361" s="2" t="b">
        <f>ISNUMBER(G361)</f>
        <v>0</v>
      </c>
      <c r="J361" s="9"/>
      <c r="K361" s="2">
        <v>352</v>
      </c>
    </row>
    <row r="362" spans="1:11">
      <c r="A362" s="9">
        <v>294</v>
      </c>
      <c r="B362" s="13">
        <v>2535</v>
      </c>
      <c r="C362" s="14" t="s">
        <v>359</v>
      </c>
      <c r="D362" s="9" t="s">
        <v>13</v>
      </c>
      <c r="E362" s="9"/>
      <c r="F362" s="2">
        <v>72</v>
      </c>
      <c r="G362" s="2" t="e">
        <f>VLOOKUP(B362,STT43_09,4,0)</f>
        <v>#N/A</v>
      </c>
      <c r="H362" s="2" t="b">
        <f>ISNUMBER(G362)</f>
        <v>0</v>
      </c>
      <c r="J362" s="9"/>
      <c r="K362" s="2">
        <v>353</v>
      </c>
    </row>
    <row r="363" spans="1:11">
      <c r="A363" s="9">
        <v>295</v>
      </c>
      <c r="B363" s="13">
        <v>2546</v>
      </c>
      <c r="C363" s="14" t="s">
        <v>360</v>
      </c>
      <c r="D363" s="9" t="s">
        <v>13</v>
      </c>
      <c r="E363" s="9"/>
      <c r="F363" s="2">
        <v>73</v>
      </c>
      <c r="G363" s="2" t="e">
        <f>VLOOKUP(B363,STT43_09,4,0)</f>
        <v>#N/A</v>
      </c>
      <c r="H363" s="2" t="b">
        <f>ISNUMBER(G363)</f>
        <v>0</v>
      </c>
      <c r="J363" s="9"/>
      <c r="K363" s="2">
        <v>354</v>
      </c>
    </row>
    <row r="364" spans="1:11" ht="33">
      <c r="A364" s="9">
        <v>296</v>
      </c>
      <c r="B364" s="13">
        <v>2547</v>
      </c>
      <c r="C364" s="14" t="s">
        <v>361</v>
      </c>
      <c r="D364" s="9" t="s">
        <v>13</v>
      </c>
      <c r="E364" s="9"/>
      <c r="F364" s="2">
        <v>74</v>
      </c>
      <c r="G364" s="2" t="e">
        <f>VLOOKUP(B364,STT43_09,4,0)</f>
        <v>#N/A</v>
      </c>
      <c r="H364" s="2" t="b">
        <f>ISNUMBER(G364)</f>
        <v>0</v>
      </c>
      <c r="J364" s="9"/>
      <c r="K364" s="2">
        <v>355</v>
      </c>
    </row>
    <row r="365" spans="1:11">
      <c r="A365" s="9"/>
      <c r="B365" s="9"/>
      <c r="C365" s="11" t="s">
        <v>362</v>
      </c>
      <c r="D365" s="9"/>
      <c r="E365" s="9"/>
      <c r="F365" s="2">
        <v>75</v>
      </c>
      <c r="G365" s="2" t="e">
        <f>VLOOKUP(B365,STT43_09,4,0)</f>
        <v>#N/A</v>
      </c>
      <c r="H365" s="2" t="b">
        <f>ISNUMBER(G365)</f>
        <v>0</v>
      </c>
      <c r="J365" s="9"/>
      <c r="K365" s="2">
        <v>356</v>
      </c>
    </row>
    <row r="366" spans="1:11">
      <c r="A366" s="9">
        <v>297</v>
      </c>
      <c r="B366" s="13">
        <v>3086</v>
      </c>
      <c r="C366" s="14" t="s">
        <v>363</v>
      </c>
      <c r="D366" s="9" t="s">
        <v>13</v>
      </c>
      <c r="E366" s="9"/>
      <c r="F366" s="2">
        <v>76</v>
      </c>
      <c r="G366" s="2" t="e">
        <f>VLOOKUP(B366,STT43_09,4,0)</f>
        <v>#N/A</v>
      </c>
      <c r="H366" s="2" t="b">
        <f>ISNUMBER(G366)</f>
        <v>0</v>
      </c>
      <c r="J366" s="9"/>
      <c r="K366" s="2">
        <v>357</v>
      </c>
    </row>
    <row r="367" spans="1:11" ht="33">
      <c r="A367" s="9">
        <v>298</v>
      </c>
      <c r="B367" s="13">
        <v>3087</v>
      </c>
      <c r="C367" s="14" t="s">
        <v>364</v>
      </c>
      <c r="D367" s="9" t="s">
        <v>13</v>
      </c>
      <c r="E367" s="9"/>
      <c r="F367" s="2">
        <v>77</v>
      </c>
      <c r="G367" s="2" t="e">
        <f>VLOOKUP(B367,STT43_09,4,0)</f>
        <v>#N/A</v>
      </c>
      <c r="H367" s="2" t="b">
        <f>ISNUMBER(G367)</f>
        <v>0</v>
      </c>
      <c r="J367" s="9"/>
      <c r="K367" s="2">
        <v>358</v>
      </c>
    </row>
    <row r="368" spans="1:11">
      <c r="A368" s="9">
        <v>299</v>
      </c>
      <c r="B368" s="13">
        <v>3089</v>
      </c>
      <c r="C368" s="14" t="s">
        <v>365</v>
      </c>
      <c r="D368" s="9" t="s">
        <v>13</v>
      </c>
      <c r="E368" s="9"/>
      <c r="F368" s="2">
        <v>78</v>
      </c>
      <c r="G368" s="2" t="e">
        <f>VLOOKUP(B368,STT43_09,4,0)</f>
        <v>#N/A</v>
      </c>
      <c r="H368" s="2" t="b">
        <f>ISNUMBER(G368)</f>
        <v>0</v>
      </c>
      <c r="J368" s="9"/>
      <c r="K368" s="2">
        <v>359</v>
      </c>
    </row>
    <row r="369" spans="1:11">
      <c r="A369" s="9">
        <v>300</v>
      </c>
      <c r="B369" s="13">
        <v>3129</v>
      </c>
      <c r="C369" s="14" t="s">
        <v>366</v>
      </c>
      <c r="D369" s="9" t="s">
        <v>13</v>
      </c>
      <c r="E369" s="9"/>
      <c r="F369" s="2">
        <v>79</v>
      </c>
      <c r="G369" s="2" t="e">
        <f>VLOOKUP(B369,STT43_09,4,0)</f>
        <v>#N/A</v>
      </c>
      <c r="H369" s="2" t="b">
        <f>ISNUMBER(G369)</f>
        <v>0</v>
      </c>
      <c r="J369" s="9"/>
      <c r="K369" s="2">
        <v>360</v>
      </c>
    </row>
    <row r="370" spans="1:11">
      <c r="A370" s="9">
        <v>301</v>
      </c>
      <c r="B370" s="13">
        <v>3142</v>
      </c>
      <c r="C370" s="14" t="s">
        <v>367</v>
      </c>
      <c r="D370" s="9" t="s">
        <v>13</v>
      </c>
      <c r="E370" s="9"/>
      <c r="F370" s="2">
        <v>80</v>
      </c>
      <c r="G370" s="2" t="e">
        <f>VLOOKUP(B370,STT43_09,4,0)</f>
        <v>#N/A</v>
      </c>
      <c r="H370" s="2" t="b">
        <f>ISNUMBER(G370)</f>
        <v>0</v>
      </c>
      <c r="J370" s="9"/>
      <c r="K370" s="2">
        <v>361</v>
      </c>
    </row>
    <row r="371" spans="1:11" ht="33">
      <c r="A371" s="9">
        <v>302</v>
      </c>
      <c r="B371" s="13">
        <v>3150</v>
      </c>
      <c r="C371" s="14" t="s">
        <v>368</v>
      </c>
      <c r="D371" s="9" t="s">
        <v>13</v>
      </c>
      <c r="E371" s="9"/>
      <c r="F371" s="2">
        <v>81</v>
      </c>
      <c r="G371" s="2" t="e">
        <f>VLOOKUP(B371,STT43_09,4,0)</f>
        <v>#N/A</v>
      </c>
      <c r="H371" s="2" t="b">
        <f>ISNUMBER(G371)</f>
        <v>0</v>
      </c>
      <c r="J371" s="9"/>
      <c r="K371" s="2">
        <v>362</v>
      </c>
    </row>
    <row r="372" spans="1:11">
      <c r="A372" s="9">
        <v>303</v>
      </c>
      <c r="B372" s="13">
        <v>3153</v>
      </c>
      <c r="C372" s="14" t="s">
        <v>369</v>
      </c>
      <c r="D372" s="9" t="s">
        <v>13</v>
      </c>
      <c r="E372" s="9"/>
      <c r="F372" s="2">
        <v>82</v>
      </c>
      <c r="G372" s="2" t="e">
        <f>VLOOKUP(B372,STT43_09,4,0)</f>
        <v>#N/A</v>
      </c>
      <c r="H372" s="2" t="b">
        <f>ISNUMBER(G372)</f>
        <v>0</v>
      </c>
      <c r="J372" s="9"/>
      <c r="K372" s="2">
        <v>363</v>
      </c>
    </row>
    <row r="373" spans="1:11">
      <c r="A373" s="9">
        <v>304</v>
      </c>
      <c r="B373" s="13">
        <v>3166</v>
      </c>
      <c r="C373" s="14" t="s">
        <v>370</v>
      </c>
      <c r="D373" s="9" t="s">
        <v>13</v>
      </c>
      <c r="E373" s="9"/>
      <c r="F373" s="2">
        <v>83</v>
      </c>
      <c r="G373" s="2" t="e">
        <f>VLOOKUP(B373,STT43_09,4,0)</f>
        <v>#N/A</v>
      </c>
      <c r="H373" s="2" t="b">
        <f>ISNUMBER(G373)</f>
        <v>0</v>
      </c>
      <c r="J373" s="9"/>
      <c r="K373" s="2">
        <v>364</v>
      </c>
    </row>
    <row r="374" spans="1:11">
      <c r="A374" s="9">
        <v>305</v>
      </c>
      <c r="B374" s="13">
        <v>3167</v>
      </c>
      <c r="C374" s="14" t="s">
        <v>371</v>
      </c>
      <c r="D374" s="9" t="s">
        <v>13</v>
      </c>
      <c r="E374" s="9"/>
      <c r="F374" s="2">
        <v>84</v>
      </c>
      <c r="G374" s="2" t="e">
        <f>VLOOKUP(B374,STT43_09,4,0)</f>
        <v>#N/A</v>
      </c>
      <c r="H374" s="2" t="b">
        <f>ISNUMBER(G374)</f>
        <v>0</v>
      </c>
      <c r="J374" s="9"/>
      <c r="K374" s="2">
        <v>365</v>
      </c>
    </row>
    <row r="375" spans="1:11">
      <c r="A375" s="9">
        <v>306</v>
      </c>
      <c r="B375" s="13">
        <v>3168</v>
      </c>
      <c r="C375" s="14" t="s">
        <v>372</v>
      </c>
      <c r="D375" s="9" t="s">
        <v>13</v>
      </c>
      <c r="E375" s="9"/>
      <c r="F375" s="2">
        <v>85</v>
      </c>
      <c r="G375" s="2" t="e">
        <f>VLOOKUP(B375,STT43_09,4,0)</f>
        <v>#N/A</v>
      </c>
      <c r="H375" s="2" t="b">
        <f>ISNUMBER(G375)</f>
        <v>0</v>
      </c>
      <c r="J375" s="9"/>
      <c r="K375" s="2">
        <v>366</v>
      </c>
    </row>
    <row r="376" spans="1:11">
      <c r="A376" s="9">
        <v>307</v>
      </c>
      <c r="B376" s="13">
        <v>3174</v>
      </c>
      <c r="C376" s="14" t="s">
        <v>373</v>
      </c>
      <c r="D376" s="9" t="s">
        <v>13</v>
      </c>
      <c r="E376" s="9"/>
      <c r="F376" s="2">
        <v>86</v>
      </c>
      <c r="G376" s="2" t="e">
        <f>VLOOKUP(B376,STT43_09,4,0)</f>
        <v>#N/A</v>
      </c>
      <c r="H376" s="2" t="b">
        <f>ISNUMBER(G376)</f>
        <v>0</v>
      </c>
      <c r="J376" s="9"/>
      <c r="K376" s="2">
        <v>367</v>
      </c>
    </row>
    <row r="377" spans="1:11">
      <c r="A377" s="9">
        <v>308</v>
      </c>
      <c r="B377" s="13">
        <v>3189</v>
      </c>
      <c r="C377" s="14" t="s">
        <v>374</v>
      </c>
      <c r="D377" s="9" t="s">
        <v>13</v>
      </c>
      <c r="E377" s="9"/>
      <c r="F377" s="2">
        <v>87</v>
      </c>
      <c r="G377" s="2" t="e">
        <f>VLOOKUP(B377,STT43_09,4,0)</f>
        <v>#N/A</v>
      </c>
      <c r="H377" s="2" t="b">
        <f>ISNUMBER(G377)</f>
        <v>0</v>
      </c>
      <c r="J377" s="9"/>
      <c r="K377" s="2">
        <v>368</v>
      </c>
    </row>
    <row r="378" spans="1:11">
      <c r="A378" s="9">
        <v>309</v>
      </c>
      <c r="B378" s="13">
        <v>3190</v>
      </c>
      <c r="C378" s="14" t="s">
        <v>375</v>
      </c>
      <c r="D378" s="9" t="s">
        <v>13</v>
      </c>
      <c r="E378" s="9"/>
      <c r="F378" s="2">
        <v>88</v>
      </c>
      <c r="G378" s="2" t="e">
        <f>VLOOKUP(B378,STT43_09,4,0)</f>
        <v>#N/A</v>
      </c>
      <c r="H378" s="2" t="b">
        <f>ISNUMBER(G378)</f>
        <v>0</v>
      </c>
      <c r="J378" s="9"/>
      <c r="K378" s="2">
        <v>369</v>
      </c>
    </row>
    <row r="379" spans="1:11">
      <c r="A379" s="9">
        <v>310</v>
      </c>
      <c r="B379" s="13">
        <v>3191</v>
      </c>
      <c r="C379" s="14" t="s">
        <v>376</v>
      </c>
      <c r="D379" s="9" t="s">
        <v>13</v>
      </c>
      <c r="E379" s="9"/>
      <c r="F379" s="2">
        <v>89</v>
      </c>
      <c r="G379" s="2" t="e">
        <f>VLOOKUP(B379,STT43_09,4,0)</f>
        <v>#N/A</v>
      </c>
      <c r="H379" s="2" t="b">
        <f>ISNUMBER(G379)</f>
        <v>0</v>
      </c>
      <c r="J379" s="9"/>
      <c r="K379" s="2">
        <v>370</v>
      </c>
    </row>
    <row r="380" spans="1:11" ht="33">
      <c r="A380" s="9">
        <v>311</v>
      </c>
      <c r="B380" s="13">
        <v>3198</v>
      </c>
      <c r="C380" s="14" t="s">
        <v>377</v>
      </c>
      <c r="D380" s="9" t="s">
        <v>13</v>
      </c>
      <c r="E380" s="9"/>
      <c r="F380" s="2">
        <v>90</v>
      </c>
      <c r="G380" s="2" t="e">
        <f>VLOOKUP(B380,STT43_09,4,0)</f>
        <v>#N/A</v>
      </c>
      <c r="H380" s="2" t="b">
        <f>ISNUMBER(G380)</f>
        <v>0</v>
      </c>
      <c r="J380" s="9"/>
      <c r="K380" s="2">
        <v>371</v>
      </c>
    </row>
    <row r="381" spans="1:11" ht="33">
      <c r="A381" s="9">
        <v>312</v>
      </c>
      <c r="B381" s="13">
        <v>3199</v>
      </c>
      <c r="C381" s="14" t="s">
        <v>378</v>
      </c>
      <c r="D381" s="9" t="s">
        <v>13</v>
      </c>
      <c r="E381" s="9"/>
      <c r="F381" s="2">
        <v>91</v>
      </c>
      <c r="G381" s="2" t="e">
        <f>VLOOKUP(B381,STT43_09,4,0)</f>
        <v>#N/A</v>
      </c>
      <c r="H381" s="2" t="b">
        <f>ISNUMBER(G381)</f>
        <v>0</v>
      </c>
      <c r="J381" s="9"/>
      <c r="K381" s="2">
        <v>372</v>
      </c>
    </row>
    <row r="382" spans="1:11">
      <c r="A382" s="9">
        <v>313</v>
      </c>
      <c r="B382" s="13">
        <v>3201</v>
      </c>
      <c r="C382" s="14" t="s">
        <v>379</v>
      </c>
      <c r="D382" s="9" t="s">
        <v>13</v>
      </c>
      <c r="E382" s="9"/>
      <c r="F382" s="2">
        <v>92</v>
      </c>
      <c r="G382" s="2" t="e">
        <f>VLOOKUP(B382,STT43_09,4,0)</f>
        <v>#N/A</v>
      </c>
      <c r="H382" s="2" t="b">
        <f>ISNUMBER(G382)</f>
        <v>0</v>
      </c>
      <c r="J382" s="9"/>
      <c r="K382" s="2">
        <v>373</v>
      </c>
    </row>
    <row r="383" spans="1:11" ht="33">
      <c r="A383" s="9">
        <v>314</v>
      </c>
      <c r="B383" s="13">
        <v>3203</v>
      </c>
      <c r="C383" s="14" t="s">
        <v>380</v>
      </c>
      <c r="D383" s="9" t="s">
        <v>13</v>
      </c>
      <c r="E383" s="9"/>
      <c r="F383" s="2">
        <v>93</v>
      </c>
      <c r="G383" s="2" t="e">
        <f>VLOOKUP(B383,STT43_09,4,0)</f>
        <v>#N/A</v>
      </c>
      <c r="H383" s="2" t="b">
        <f>ISNUMBER(G383)</f>
        <v>0</v>
      </c>
      <c r="J383" s="9"/>
      <c r="K383" s="2">
        <v>374</v>
      </c>
    </row>
    <row r="384" spans="1:11">
      <c r="A384" s="9">
        <v>315</v>
      </c>
      <c r="B384" s="13">
        <v>3250</v>
      </c>
      <c r="C384" s="14" t="s">
        <v>381</v>
      </c>
      <c r="D384" s="9" t="s">
        <v>13</v>
      </c>
      <c r="E384" s="9"/>
      <c r="F384" s="2">
        <v>94</v>
      </c>
      <c r="G384" s="2" t="e">
        <f>VLOOKUP(B384,STT43_09,4,0)</f>
        <v>#N/A</v>
      </c>
      <c r="H384" s="2" t="b">
        <f>ISNUMBER(G384)</f>
        <v>0</v>
      </c>
      <c r="J384" s="9"/>
      <c r="K384" s="2">
        <v>375</v>
      </c>
    </row>
    <row r="385" spans="1:11">
      <c r="A385" s="9">
        <v>316</v>
      </c>
      <c r="B385" s="13">
        <v>3252</v>
      </c>
      <c r="C385" s="14" t="s">
        <v>382</v>
      </c>
      <c r="D385" s="9" t="s">
        <v>13</v>
      </c>
      <c r="E385" s="9"/>
      <c r="F385" s="2">
        <v>95</v>
      </c>
      <c r="G385" s="2" t="e">
        <f>VLOOKUP(B385,STT43_09,4,0)</f>
        <v>#N/A</v>
      </c>
      <c r="H385" s="2" t="b">
        <f>ISNUMBER(G385)</f>
        <v>0</v>
      </c>
      <c r="J385" s="9"/>
      <c r="K385" s="2">
        <v>376</v>
      </c>
    </row>
    <row r="386" spans="1:11">
      <c r="A386" s="9">
        <v>317</v>
      </c>
      <c r="B386" s="13">
        <v>3253</v>
      </c>
      <c r="C386" s="14" t="s">
        <v>383</v>
      </c>
      <c r="D386" s="9" t="s">
        <v>13</v>
      </c>
      <c r="E386" s="9"/>
      <c r="F386" s="2">
        <v>96</v>
      </c>
      <c r="G386" s="2" t="e">
        <f>VLOOKUP(B386,STT43_09,4,0)</f>
        <v>#N/A</v>
      </c>
      <c r="H386" s="2" t="b">
        <f>ISNUMBER(G386)</f>
        <v>0</v>
      </c>
      <c r="J386" s="9"/>
      <c r="K386" s="2">
        <v>377</v>
      </c>
    </row>
    <row r="387" spans="1:11">
      <c r="A387" s="9">
        <v>318</v>
      </c>
      <c r="B387" s="13">
        <v>3270</v>
      </c>
      <c r="C387" s="14" t="s">
        <v>384</v>
      </c>
      <c r="D387" s="9" t="s">
        <v>13</v>
      </c>
      <c r="E387" s="9"/>
      <c r="F387" s="2">
        <v>97</v>
      </c>
      <c r="G387" s="2" t="e">
        <f>VLOOKUP(B387,STT43_09,4,0)</f>
        <v>#N/A</v>
      </c>
      <c r="H387" s="2" t="b">
        <f>ISNUMBER(G387)</f>
        <v>0</v>
      </c>
      <c r="J387" s="9"/>
      <c r="K387" s="2">
        <v>378</v>
      </c>
    </row>
    <row r="388" spans="1:11" ht="33">
      <c r="A388" s="9">
        <v>319</v>
      </c>
      <c r="B388" s="13">
        <v>3314</v>
      </c>
      <c r="C388" s="14" t="s">
        <v>385</v>
      </c>
      <c r="D388" s="9" t="s">
        <v>13</v>
      </c>
      <c r="E388" s="9"/>
      <c r="F388" s="2">
        <v>98</v>
      </c>
      <c r="G388" s="2" t="e">
        <f>VLOOKUP(B388,STT43_09,4,0)</f>
        <v>#N/A</v>
      </c>
      <c r="H388" s="2" t="b">
        <f>ISNUMBER(G388)</f>
        <v>0</v>
      </c>
      <c r="J388" s="9"/>
      <c r="K388" s="2">
        <v>379</v>
      </c>
    </row>
    <row r="389" spans="1:11">
      <c r="A389" s="9">
        <v>320</v>
      </c>
      <c r="B389" s="13">
        <v>3321</v>
      </c>
      <c r="C389" s="14" t="s">
        <v>386</v>
      </c>
      <c r="D389" s="9" t="s">
        <v>13</v>
      </c>
      <c r="E389" s="9"/>
      <c r="F389" s="2">
        <v>99</v>
      </c>
      <c r="G389" s="2" t="e">
        <f>VLOOKUP(B389,STT43_09,4,0)</f>
        <v>#N/A</v>
      </c>
      <c r="H389" s="2" t="b">
        <f>ISNUMBER(G389)</f>
        <v>0</v>
      </c>
      <c r="J389" s="9"/>
      <c r="K389" s="2">
        <v>380</v>
      </c>
    </row>
    <row r="390" spans="1:11">
      <c r="A390" s="9">
        <v>321</v>
      </c>
      <c r="B390" s="13">
        <v>3323</v>
      </c>
      <c r="C390" s="14" t="s">
        <v>387</v>
      </c>
      <c r="D390" s="9" t="s">
        <v>13</v>
      </c>
      <c r="E390" s="9"/>
      <c r="F390" s="2">
        <v>100</v>
      </c>
      <c r="G390" s="2" t="e">
        <f>VLOOKUP(B390,STT43_09,4,0)</f>
        <v>#N/A</v>
      </c>
      <c r="H390" s="2" t="b">
        <f>ISNUMBER(G390)</f>
        <v>0</v>
      </c>
      <c r="J390" s="9"/>
      <c r="K390" s="2">
        <v>381</v>
      </c>
    </row>
    <row r="391" spans="1:11">
      <c r="A391" s="9">
        <v>322</v>
      </c>
      <c r="B391" s="13">
        <v>3346</v>
      </c>
      <c r="C391" s="14" t="s">
        <v>388</v>
      </c>
      <c r="D391" s="9" t="s">
        <v>13</v>
      </c>
      <c r="E391" s="9"/>
      <c r="F391" s="2">
        <v>101</v>
      </c>
      <c r="G391" s="2" t="e">
        <f>VLOOKUP(B391,STT43_09,4,0)</f>
        <v>#N/A</v>
      </c>
      <c r="H391" s="2" t="b">
        <f>ISNUMBER(G391)</f>
        <v>0</v>
      </c>
      <c r="J391" s="9"/>
      <c r="K391" s="2">
        <v>382</v>
      </c>
    </row>
    <row r="392" spans="1:11" ht="33">
      <c r="A392" s="9">
        <v>323</v>
      </c>
      <c r="B392" s="13">
        <v>3348</v>
      </c>
      <c r="C392" s="14" t="s">
        <v>389</v>
      </c>
      <c r="D392" s="9" t="s">
        <v>13</v>
      </c>
      <c r="E392" s="9"/>
      <c r="F392" s="2">
        <v>102</v>
      </c>
      <c r="G392" s="2" t="e">
        <f>VLOOKUP(B392,STT43_09,4,0)</f>
        <v>#N/A</v>
      </c>
      <c r="H392" s="2" t="b">
        <f>ISNUMBER(G392)</f>
        <v>0</v>
      </c>
      <c r="J392" s="9"/>
      <c r="K392" s="2">
        <v>383</v>
      </c>
    </row>
    <row r="393" spans="1:11" ht="33">
      <c r="A393" s="19">
        <v>324</v>
      </c>
      <c r="B393" s="19">
        <v>3364</v>
      </c>
      <c r="C393" s="20" t="s">
        <v>390</v>
      </c>
      <c r="D393" s="19" t="s">
        <v>13</v>
      </c>
      <c r="E393" s="19"/>
      <c r="F393" s="21">
        <v>103</v>
      </c>
      <c r="G393" s="21" t="e">
        <f>VLOOKUP(B393,STT43_09,4,0)</f>
        <v>#N/A</v>
      </c>
      <c r="H393" s="21" t="b">
        <f>ISNUMBER(G393)</f>
        <v>0</v>
      </c>
      <c r="I393" s="21"/>
      <c r="J393" s="19">
        <v>324</v>
      </c>
      <c r="K393" s="21">
        <v>384</v>
      </c>
    </row>
    <row r="394" spans="1:11">
      <c r="A394" s="9">
        <v>325</v>
      </c>
      <c r="B394" s="13">
        <v>3380</v>
      </c>
      <c r="C394" s="14" t="s">
        <v>391</v>
      </c>
      <c r="D394" s="9" t="s">
        <v>13</v>
      </c>
      <c r="E394" s="9"/>
      <c r="F394" s="2">
        <v>104</v>
      </c>
      <c r="G394" s="2" t="e">
        <f>VLOOKUP(B394,STT43_09,4,0)</f>
        <v>#N/A</v>
      </c>
      <c r="H394" s="2" t="b">
        <f>ISNUMBER(G394)</f>
        <v>0</v>
      </c>
      <c r="J394" s="9"/>
      <c r="K394" s="2">
        <v>385</v>
      </c>
    </row>
    <row r="395" spans="1:11" ht="33">
      <c r="A395" s="9">
        <v>326</v>
      </c>
      <c r="B395" s="13">
        <v>3381</v>
      </c>
      <c r="C395" s="14" t="s">
        <v>392</v>
      </c>
      <c r="D395" s="9" t="s">
        <v>13</v>
      </c>
      <c r="E395" s="9"/>
      <c r="F395" s="2">
        <v>105</v>
      </c>
      <c r="G395" s="2" t="e">
        <f>VLOOKUP(B395,STT43_09,4,0)</f>
        <v>#N/A</v>
      </c>
      <c r="H395" s="2" t="b">
        <f>ISNUMBER(G395)</f>
        <v>0</v>
      </c>
      <c r="J395" s="9"/>
      <c r="K395" s="2">
        <v>386</v>
      </c>
    </row>
    <row r="396" spans="1:11">
      <c r="A396" s="9">
        <v>327</v>
      </c>
      <c r="B396" s="13">
        <v>3382</v>
      </c>
      <c r="C396" s="14" t="s">
        <v>393</v>
      </c>
      <c r="D396" s="9" t="s">
        <v>13</v>
      </c>
      <c r="E396" s="9"/>
      <c r="F396" s="2">
        <v>106</v>
      </c>
      <c r="G396" s="2" t="e">
        <f>VLOOKUP(B396,STT43_09,4,0)</f>
        <v>#N/A</v>
      </c>
      <c r="H396" s="2" t="b">
        <f>ISNUMBER(G396)</f>
        <v>0</v>
      </c>
      <c r="J396" s="9"/>
      <c r="K396" s="2">
        <v>387</v>
      </c>
    </row>
    <row r="397" spans="1:11">
      <c r="A397" s="19">
        <v>328</v>
      </c>
      <c r="B397" s="19">
        <v>3384</v>
      </c>
      <c r="C397" s="20" t="s">
        <v>394</v>
      </c>
      <c r="D397" s="19" t="s">
        <v>13</v>
      </c>
      <c r="E397" s="19"/>
      <c r="F397" s="21">
        <v>107</v>
      </c>
      <c r="G397" s="21" t="e">
        <f>VLOOKUP(B397,STT43_09,4,0)</f>
        <v>#N/A</v>
      </c>
      <c r="H397" s="21" t="b">
        <f>ISNUMBER(G397)</f>
        <v>0</v>
      </c>
      <c r="I397" s="21"/>
      <c r="J397" s="19">
        <v>328</v>
      </c>
      <c r="K397" s="21">
        <v>388</v>
      </c>
    </row>
    <row r="398" spans="1:11">
      <c r="A398" s="9">
        <v>329</v>
      </c>
      <c r="B398" s="13">
        <v>3397</v>
      </c>
      <c r="C398" s="14" t="s">
        <v>395</v>
      </c>
      <c r="D398" s="9" t="s">
        <v>13</v>
      </c>
      <c r="E398" s="9"/>
      <c r="F398" s="2">
        <v>108</v>
      </c>
      <c r="G398" s="2" t="e">
        <f>VLOOKUP(B398,STT43_09,4,0)</f>
        <v>#N/A</v>
      </c>
      <c r="H398" s="2" t="b">
        <f>ISNUMBER(G398)</f>
        <v>0</v>
      </c>
      <c r="J398" s="9"/>
      <c r="K398" s="2">
        <v>389</v>
      </c>
    </row>
    <row r="399" spans="1:11" ht="33">
      <c r="A399" s="9">
        <v>330</v>
      </c>
      <c r="B399" s="13">
        <v>3438</v>
      </c>
      <c r="C399" s="14" t="s">
        <v>396</v>
      </c>
      <c r="D399" s="9" t="s">
        <v>13</v>
      </c>
      <c r="E399" s="9"/>
      <c r="F399" s="2">
        <v>109</v>
      </c>
      <c r="G399" s="2" t="e">
        <f>VLOOKUP(B399,STT43_09,4,0)</f>
        <v>#N/A</v>
      </c>
      <c r="H399" s="2" t="b">
        <f>ISNUMBER(G399)</f>
        <v>0</v>
      </c>
      <c r="J399" s="9"/>
      <c r="K399" s="2">
        <v>390</v>
      </c>
    </row>
    <row r="400" spans="1:11">
      <c r="A400" s="9">
        <v>331</v>
      </c>
      <c r="B400" s="13">
        <v>3473</v>
      </c>
      <c r="C400" s="14" t="s">
        <v>397</v>
      </c>
      <c r="D400" s="9" t="s">
        <v>13</v>
      </c>
      <c r="E400" s="9"/>
      <c r="F400" s="2">
        <v>110</v>
      </c>
      <c r="G400" s="2" t="e">
        <f>VLOOKUP(B400,STT43_09,4,0)</f>
        <v>#N/A</v>
      </c>
      <c r="H400" s="2" t="b">
        <f>ISNUMBER(G400)</f>
        <v>0</v>
      </c>
      <c r="J400" s="9"/>
      <c r="K400" s="2">
        <v>391</v>
      </c>
    </row>
    <row r="401" spans="1:11" ht="33">
      <c r="A401" s="9">
        <v>332</v>
      </c>
      <c r="B401" s="13">
        <v>3481</v>
      </c>
      <c r="C401" s="14" t="s">
        <v>398</v>
      </c>
      <c r="D401" s="9" t="s">
        <v>13</v>
      </c>
      <c r="E401" s="9"/>
      <c r="F401" s="2">
        <v>111</v>
      </c>
      <c r="G401" s="2" t="e">
        <f>VLOOKUP(B401,STT43_09,4,0)</f>
        <v>#N/A</v>
      </c>
      <c r="H401" s="2" t="b">
        <f>ISNUMBER(G401)</f>
        <v>0</v>
      </c>
      <c r="J401" s="9"/>
      <c r="K401" s="2">
        <v>392</v>
      </c>
    </row>
    <row r="402" spans="1:11">
      <c r="A402" s="9">
        <v>333</v>
      </c>
      <c r="B402" s="13">
        <v>3548</v>
      </c>
      <c r="C402" s="14" t="s">
        <v>399</v>
      </c>
      <c r="D402" s="9" t="s">
        <v>13</v>
      </c>
      <c r="E402" s="9"/>
      <c r="F402" s="2">
        <v>112</v>
      </c>
      <c r="G402" s="2" t="e">
        <f>VLOOKUP(B402,STT43_09,4,0)</f>
        <v>#N/A</v>
      </c>
      <c r="H402" s="2" t="b">
        <f>ISNUMBER(G402)</f>
        <v>0</v>
      </c>
      <c r="J402" s="9"/>
      <c r="K402" s="2">
        <v>393</v>
      </c>
    </row>
    <row r="403" spans="1:11" ht="33">
      <c r="A403" s="9">
        <v>334</v>
      </c>
      <c r="B403" s="13">
        <v>3565</v>
      </c>
      <c r="C403" s="14" t="s">
        <v>400</v>
      </c>
      <c r="D403" s="9" t="s">
        <v>13</v>
      </c>
      <c r="E403" s="9"/>
      <c r="F403" s="2">
        <v>113</v>
      </c>
      <c r="G403" s="2" t="e">
        <f>VLOOKUP(B403,STT43_09,4,0)</f>
        <v>#N/A</v>
      </c>
      <c r="H403" s="2" t="b">
        <f>ISNUMBER(G403)</f>
        <v>0</v>
      </c>
      <c r="J403" s="9"/>
      <c r="K403" s="2">
        <v>394</v>
      </c>
    </row>
    <row r="404" spans="1:11">
      <c r="A404" s="19">
        <v>335</v>
      </c>
      <c r="B404" s="19">
        <v>3598</v>
      </c>
      <c r="C404" s="20" t="s">
        <v>401</v>
      </c>
      <c r="D404" s="19" t="s">
        <v>13</v>
      </c>
      <c r="E404" s="19"/>
      <c r="F404" s="21">
        <v>114</v>
      </c>
      <c r="G404" s="21" t="e">
        <f>VLOOKUP(B404,STT43_09,4,0)</f>
        <v>#N/A</v>
      </c>
      <c r="H404" s="21" t="b">
        <f>ISNUMBER(G404)</f>
        <v>0</v>
      </c>
      <c r="I404" s="21"/>
      <c r="J404" s="19">
        <v>335</v>
      </c>
      <c r="K404" s="21">
        <v>395</v>
      </c>
    </row>
    <row r="405" spans="1:11" ht="33">
      <c r="A405" s="19">
        <v>336</v>
      </c>
      <c r="B405" s="19">
        <v>3602</v>
      </c>
      <c r="C405" s="20" t="s">
        <v>402</v>
      </c>
      <c r="D405" s="19" t="s">
        <v>13</v>
      </c>
      <c r="E405" s="19"/>
      <c r="F405" s="21">
        <v>115</v>
      </c>
      <c r="G405" s="21" t="e">
        <f>VLOOKUP(B405,STT43_09,4,0)</f>
        <v>#N/A</v>
      </c>
      <c r="H405" s="21" t="b">
        <f>ISNUMBER(G405)</f>
        <v>0</v>
      </c>
      <c r="I405" s="21"/>
      <c r="J405" s="19">
        <v>336</v>
      </c>
      <c r="K405" s="21">
        <v>396</v>
      </c>
    </row>
    <row r="406" spans="1:11" ht="33">
      <c r="A406" s="9">
        <v>337</v>
      </c>
      <c r="B406" s="13">
        <v>3614</v>
      </c>
      <c r="C406" s="14" t="s">
        <v>403</v>
      </c>
      <c r="D406" s="9" t="s">
        <v>13</v>
      </c>
      <c r="E406" s="9"/>
      <c r="F406" s="2">
        <v>116</v>
      </c>
      <c r="G406" s="2" t="e">
        <f>VLOOKUP(B406,STT43_09,4,0)</f>
        <v>#N/A</v>
      </c>
      <c r="H406" s="2" t="b">
        <f>ISNUMBER(G406)</f>
        <v>0</v>
      </c>
      <c r="J406" s="9"/>
      <c r="K406" s="2">
        <v>397</v>
      </c>
    </row>
    <row r="407" spans="1:11">
      <c r="A407" s="9">
        <v>338</v>
      </c>
      <c r="B407" s="13">
        <v>3667</v>
      </c>
      <c r="C407" s="14" t="s">
        <v>404</v>
      </c>
      <c r="D407" s="9" t="s">
        <v>13</v>
      </c>
      <c r="E407" s="9"/>
      <c r="F407" s="2">
        <v>117</v>
      </c>
      <c r="G407" s="2" t="e">
        <f>VLOOKUP(B407,STT43_09,4,0)</f>
        <v>#N/A</v>
      </c>
      <c r="H407" s="2" t="b">
        <f>ISNUMBER(G407)</f>
        <v>0</v>
      </c>
      <c r="J407" s="9"/>
      <c r="K407" s="2">
        <v>398</v>
      </c>
    </row>
    <row r="408" spans="1:11">
      <c r="A408" s="9">
        <v>339</v>
      </c>
      <c r="B408" s="13">
        <v>3715</v>
      </c>
      <c r="C408" s="14" t="s">
        <v>405</v>
      </c>
      <c r="D408" s="9" t="s">
        <v>13</v>
      </c>
      <c r="E408" s="9"/>
      <c r="F408" s="2">
        <v>118</v>
      </c>
      <c r="G408" s="2" t="e">
        <f>VLOOKUP(B408,STT43_09,4,0)</f>
        <v>#N/A</v>
      </c>
      <c r="H408" s="2" t="b">
        <f>ISNUMBER(G408)</f>
        <v>0</v>
      </c>
      <c r="J408" s="9"/>
      <c r="K408" s="2">
        <v>399</v>
      </c>
    </row>
    <row r="409" spans="1:11">
      <c r="A409" s="9">
        <v>340</v>
      </c>
      <c r="B409" s="13">
        <v>3719</v>
      </c>
      <c r="C409" s="14" t="s">
        <v>406</v>
      </c>
      <c r="D409" s="9" t="s">
        <v>13</v>
      </c>
      <c r="E409" s="9"/>
      <c r="F409" s="2">
        <v>119</v>
      </c>
      <c r="G409" s="2" t="e">
        <f>VLOOKUP(B409,STT43_09,4,0)</f>
        <v>#N/A</v>
      </c>
      <c r="H409" s="2" t="b">
        <f>ISNUMBER(G409)</f>
        <v>0</v>
      </c>
      <c r="J409" s="9"/>
      <c r="K409" s="2">
        <v>400</v>
      </c>
    </row>
    <row r="410" spans="1:11">
      <c r="A410" s="9">
        <v>341</v>
      </c>
      <c r="B410" s="13">
        <v>3743</v>
      </c>
      <c r="C410" s="14" t="s">
        <v>407</v>
      </c>
      <c r="D410" s="9" t="s">
        <v>13</v>
      </c>
      <c r="E410" s="9"/>
      <c r="F410" s="2">
        <v>120</v>
      </c>
      <c r="G410" s="2" t="e">
        <f>VLOOKUP(B410,STT43_09,4,0)</f>
        <v>#N/A</v>
      </c>
      <c r="H410" s="2" t="b">
        <f>ISNUMBER(G410)</f>
        <v>0</v>
      </c>
      <c r="J410" s="9"/>
      <c r="K410" s="2">
        <v>401</v>
      </c>
    </row>
    <row r="411" spans="1:11">
      <c r="A411" s="19">
        <v>342</v>
      </c>
      <c r="B411" s="19">
        <v>3748</v>
      </c>
      <c r="C411" s="20" t="s">
        <v>408</v>
      </c>
      <c r="D411" s="19" t="s">
        <v>13</v>
      </c>
      <c r="E411" s="19"/>
      <c r="F411" s="21">
        <v>121</v>
      </c>
      <c r="G411" s="21" t="e">
        <f>VLOOKUP(B411,STT43_09,4,0)</f>
        <v>#N/A</v>
      </c>
      <c r="H411" s="21" t="b">
        <f>ISNUMBER(G411)</f>
        <v>0</v>
      </c>
      <c r="I411" s="21"/>
      <c r="J411" s="19">
        <v>342</v>
      </c>
      <c r="K411" s="21">
        <v>402</v>
      </c>
    </row>
    <row r="412" spans="1:11" ht="33">
      <c r="A412" s="9">
        <v>343</v>
      </c>
      <c r="B412" s="13">
        <v>3758</v>
      </c>
      <c r="C412" s="14" t="s">
        <v>409</v>
      </c>
      <c r="D412" s="9" t="s">
        <v>13</v>
      </c>
      <c r="E412" s="9"/>
      <c r="F412" s="2">
        <v>122</v>
      </c>
      <c r="G412" s="2" t="e">
        <f>VLOOKUP(B412,STT43_09,4,0)</f>
        <v>#N/A</v>
      </c>
      <c r="H412" s="2" t="b">
        <f>ISNUMBER(G412)</f>
        <v>0</v>
      </c>
      <c r="J412" s="9"/>
      <c r="K412" s="2">
        <v>403</v>
      </c>
    </row>
    <row r="413" spans="1:11" ht="33">
      <c r="A413" s="9">
        <v>344</v>
      </c>
      <c r="B413" s="13">
        <v>3763</v>
      </c>
      <c r="C413" s="14" t="s">
        <v>410</v>
      </c>
      <c r="D413" s="9" t="s">
        <v>13</v>
      </c>
      <c r="E413" s="9"/>
      <c r="F413" s="2">
        <v>123</v>
      </c>
      <c r="G413" s="2" t="e">
        <f>VLOOKUP(B413,STT43_09,4,0)</f>
        <v>#N/A</v>
      </c>
      <c r="H413" s="2" t="b">
        <f>ISNUMBER(G413)</f>
        <v>0</v>
      </c>
      <c r="J413" s="9"/>
      <c r="K413" s="2">
        <v>404</v>
      </c>
    </row>
    <row r="414" spans="1:11" ht="33">
      <c r="A414" s="9">
        <v>345</v>
      </c>
      <c r="B414" s="13">
        <v>3764</v>
      </c>
      <c r="C414" s="14" t="s">
        <v>411</v>
      </c>
      <c r="D414" s="9" t="s">
        <v>13</v>
      </c>
      <c r="E414" s="9"/>
      <c r="F414" s="2">
        <v>124</v>
      </c>
      <c r="G414" s="2" t="e">
        <f>VLOOKUP(B414,STT43_09,4,0)</f>
        <v>#N/A</v>
      </c>
      <c r="H414" s="2" t="b">
        <f>ISNUMBER(G414)</f>
        <v>0</v>
      </c>
      <c r="J414" s="9"/>
      <c r="K414" s="2">
        <v>405</v>
      </c>
    </row>
    <row r="415" spans="1:11" ht="33">
      <c r="A415" s="9">
        <v>346</v>
      </c>
      <c r="B415" s="13">
        <v>3765</v>
      </c>
      <c r="C415" s="14" t="s">
        <v>412</v>
      </c>
      <c r="D415" s="9" t="s">
        <v>13</v>
      </c>
      <c r="E415" s="9"/>
      <c r="F415" s="2">
        <v>125</v>
      </c>
      <c r="G415" s="2" t="e">
        <f>VLOOKUP(B415,STT43_09,4,0)</f>
        <v>#N/A</v>
      </c>
      <c r="H415" s="2" t="b">
        <f>ISNUMBER(G415)</f>
        <v>0</v>
      </c>
      <c r="J415" s="9"/>
      <c r="K415" s="2">
        <v>406</v>
      </c>
    </row>
    <row r="416" spans="1:11" ht="33">
      <c r="A416" s="19">
        <v>347</v>
      </c>
      <c r="B416" s="19">
        <v>3771</v>
      </c>
      <c r="C416" s="20" t="s">
        <v>413</v>
      </c>
      <c r="D416" s="19" t="s">
        <v>13</v>
      </c>
      <c r="E416" s="19"/>
      <c r="F416" s="21">
        <v>126</v>
      </c>
      <c r="G416" s="21" t="e">
        <f>VLOOKUP(B416,STT43_09,4,0)</f>
        <v>#N/A</v>
      </c>
      <c r="H416" s="21" t="b">
        <f>ISNUMBER(G416)</f>
        <v>0</v>
      </c>
      <c r="I416" s="21"/>
      <c r="J416" s="19">
        <v>347</v>
      </c>
      <c r="K416" s="21">
        <v>407</v>
      </c>
    </row>
    <row r="417" spans="1:11">
      <c r="A417" s="9">
        <v>348</v>
      </c>
      <c r="B417" s="13">
        <v>3795</v>
      </c>
      <c r="C417" s="14" t="s">
        <v>414</v>
      </c>
      <c r="D417" s="9" t="s">
        <v>13</v>
      </c>
      <c r="E417" s="9"/>
      <c r="F417" s="2">
        <v>127</v>
      </c>
      <c r="G417" s="2" t="e">
        <f>VLOOKUP(B417,STT43_09,4,0)</f>
        <v>#N/A</v>
      </c>
      <c r="H417" s="2" t="b">
        <f>ISNUMBER(G417)</f>
        <v>0</v>
      </c>
      <c r="J417" s="9"/>
      <c r="K417" s="2">
        <v>408</v>
      </c>
    </row>
    <row r="418" spans="1:11">
      <c r="A418" s="9">
        <v>349</v>
      </c>
      <c r="B418" s="13">
        <v>3796</v>
      </c>
      <c r="C418" s="14" t="s">
        <v>415</v>
      </c>
      <c r="D418" s="9" t="s">
        <v>13</v>
      </c>
      <c r="E418" s="9"/>
      <c r="F418" s="2">
        <v>128</v>
      </c>
      <c r="G418" s="2" t="e">
        <f>VLOOKUP(B418,STT43_09,4,0)</f>
        <v>#N/A</v>
      </c>
      <c r="H418" s="2" t="b">
        <f>ISNUMBER(G418)</f>
        <v>0</v>
      </c>
      <c r="J418" s="9"/>
      <c r="K418" s="2">
        <v>409</v>
      </c>
    </row>
    <row r="419" spans="1:11">
      <c r="A419" s="9">
        <v>350</v>
      </c>
      <c r="B419" s="13">
        <v>3797</v>
      </c>
      <c r="C419" s="14" t="s">
        <v>416</v>
      </c>
      <c r="D419" s="9" t="s">
        <v>13</v>
      </c>
      <c r="E419" s="9"/>
      <c r="F419" s="2">
        <v>129</v>
      </c>
      <c r="G419" s="2" t="e">
        <f>VLOOKUP(B419,STT43_09,4,0)</f>
        <v>#N/A</v>
      </c>
      <c r="H419" s="2" t="b">
        <f>ISNUMBER(G419)</f>
        <v>0</v>
      </c>
      <c r="J419" s="9"/>
      <c r="K419" s="2">
        <v>410</v>
      </c>
    </row>
    <row r="420" spans="1:11">
      <c r="A420" s="9">
        <v>351</v>
      </c>
      <c r="B420" s="13">
        <v>3798</v>
      </c>
      <c r="C420" s="14" t="s">
        <v>417</v>
      </c>
      <c r="D420" s="9" t="s">
        <v>13</v>
      </c>
      <c r="E420" s="9"/>
      <c r="F420" s="2">
        <v>130</v>
      </c>
      <c r="G420" s="2" t="e">
        <f>VLOOKUP(B420,STT43_09,4,0)</f>
        <v>#N/A</v>
      </c>
      <c r="H420" s="2" t="b">
        <f>ISNUMBER(G420)</f>
        <v>0</v>
      </c>
      <c r="J420" s="9"/>
      <c r="K420" s="2">
        <v>411</v>
      </c>
    </row>
    <row r="421" spans="1:11">
      <c r="A421" s="9">
        <v>352</v>
      </c>
      <c r="B421" s="13">
        <v>3799</v>
      </c>
      <c r="C421" s="14" t="s">
        <v>418</v>
      </c>
      <c r="D421" s="9" t="s">
        <v>13</v>
      </c>
      <c r="E421" s="9"/>
      <c r="F421" s="2">
        <v>131</v>
      </c>
      <c r="G421" s="2" t="e">
        <f>VLOOKUP(B421,STT43_09,4,0)</f>
        <v>#N/A</v>
      </c>
      <c r="H421" s="2" t="b">
        <f>ISNUMBER(G421)</f>
        <v>0</v>
      </c>
      <c r="J421" s="9"/>
      <c r="K421" s="2">
        <v>412</v>
      </c>
    </row>
    <row r="422" spans="1:11">
      <c r="A422" s="9">
        <v>353</v>
      </c>
      <c r="B422" s="13">
        <v>3807</v>
      </c>
      <c r="C422" s="14" t="s">
        <v>419</v>
      </c>
      <c r="D422" s="9" t="s">
        <v>13</v>
      </c>
      <c r="E422" s="9"/>
      <c r="F422" s="2">
        <v>132</v>
      </c>
      <c r="G422" s="2" t="e">
        <f>VLOOKUP(B422,STT43_09,4,0)</f>
        <v>#N/A</v>
      </c>
      <c r="H422" s="2" t="b">
        <f>ISNUMBER(G422)</f>
        <v>0</v>
      </c>
      <c r="J422" s="9"/>
      <c r="K422" s="2">
        <v>413</v>
      </c>
    </row>
    <row r="423" spans="1:11">
      <c r="A423" s="9">
        <v>354</v>
      </c>
      <c r="B423" s="13">
        <v>3809</v>
      </c>
      <c r="C423" s="14" t="s">
        <v>420</v>
      </c>
      <c r="D423" s="9" t="s">
        <v>13</v>
      </c>
      <c r="E423" s="9"/>
      <c r="F423" s="2">
        <v>133</v>
      </c>
      <c r="G423" s="2" t="e">
        <f>VLOOKUP(B423,STT43_09,4,0)</f>
        <v>#N/A</v>
      </c>
      <c r="H423" s="2" t="b">
        <f>ISNUMBER(G423)</f>
        <v>0</v>
      </c>
      <c r="J423" s="9"/>
      <c r="K423" s="2">
        <v>414</v>
      </c>
    </row>
    <row r="424" spans="1:11">
      <c r="A424" s="19">
        <v>355</v>
      </c>
      <c r="B424" s="22">
        <v>3810</v>
      </c>
      <c r="C424" s="23" t="s">
        <v>421</v>
      </c>
      <c r="D424" s="19" t="s">
        <v>13</v>
      </c>
      <c r="E424" s="19"/>
      <c r="F424" s="21">
        <v>134</v>
      </c>
      <c r="G424" s="21" t="e">
        <f>VLOOKUP(B424,STT43_09,4,0)</f>
        <v>#N/A</v>
      </c>
      <c r="H424" s="21" t="b">
        <f>ISNUMBER(G424)</f>
        <v>0</v>
      </c>
      <c r="I424" s="21"/>
      <c r="J424" s="19">
        <v>355</v>
      </c>
      <c r="K424" s="21">
        <v>415</v>
      </c>
    </row>
    <row r="425" spans="1:11">
      <c r="A425" s="9">
        <v>356</v>
      </c>
      <c r="B425" s="13">
        <v>3811</v>
      </c>
      <c r="C425" s="14" t="s">
        <v>422</v>
      </c>
      <c r="D425" s="9" t="s">
        <v>13</v>
      </c>
      <c r="E425" s="9"/>
      <c r="F425" s="2">
        <v>135</v>
      </c>
      <c r="G425" s="2" t="e">
        <f>VLOOKUP(B425,STT43_09,4,0)</f>
        <v>#N/A</v>
      </c>
      <c r="H425" s="2" t="b">
        <f>ISNUMBER(G425)</f>
        <v>0</v>
      </c>
      <c r="J425" s="9"/>
      <c r="K425" s="2">
        <v>416</v>
      </c>
    </row>
    <row r="426" spans="1:11">
      <c r="A426" s="9">
        <v>357</v>
      </c>
      <c r="B426" s="13">
        <v>3819</v>
      </c>
      <c r="C426" s="14" t="s">
        <v>423</v>
      </c>
      <c r="D426" s="9" t="s">
        <v>13</v>
      </c>
      <c r="E426" s="9"/>
      <c r="F426" s="2">
        <v>136</v>
      </c>
      <c r="G426" s="2" t="e">
        <f>VLOOKUP(B426,STT43_09,4,0)</f>
        <v>#N/A</v>
      </c>
      <c r="H426" s="2" t="b">
        <f>ISNUMBER(G426)</f>
        <v>0</v>
      </c>
      <c r="J426" s="9"/>
      <c r="K426" s="2">
        <v>417</v>
      </c>
    </row>
    <row r="427" spans="1:11">
      <c r="A427" s="9">
        <v>358</v>
      </c>
      <c r="B427" s="13">
        <v>3820</v>
      </c>
      <c r="C427" s="14" t="s">
        <v>424</v>
      </c>
      <c r="D427" s="9" t="s">
        <v>13</v>
      </c>
      <c r="E427" s="9"/>
      <c r="F427" s="2">
        <v>137</v>
      </c>
      <c r="G427" s="2" t="e">
        <f>VLOOKUP(B427,STT43_09,4,0)</f>
        <v>#N/A</v>
      </c>
      <c r="H427" s="2" t="b">
        <f>ISNUMBER(G427)</f>
        <v>0</v>
      </c>
      <c r="J427" s="9"/>
      <c r="K427" s="2">
        <v>418</v>
      </c>
    </row>
    <row r="428" spans="1:11" ht="33">
      <c r="A428" s="9">
        <v>359</v>
      </c>
      <c r="B428" s="13">
        <v>3821</v>
      </c>
      <c r="C428" s="14" t="s">
        <v>425</v>
      </c>
      <c r="D428" s="9" t="s">
        <v>13</v>
      </c>
      <c r="E428" s="9"/>
      <c r="F428" s="2">
        <v>138</v>
      </c>
      <c r="G428" s="2" t="e">
        <f>VLOOKUP(B428,STT43_09,4,0)</f>
        <v>#N/A</v>
      </c>
      <c r="H428" s="2" t="b">
        <f>ISNUMBER(G428)</f>
        <v>0</v>
      </c>
      <c r="J428" s="9"/>
      <c r="K428" s="2">
        <v>419</v>
      </c>
    </row>
    <row r="429" spans="1:11">
      <c r="A429" s="9">
        <v>360</v>
      </c>
      <c r="B429" s="9">
        <v>3822</v>
      </c>
      <c r="C429" s="11" t="s">
        <v>426</v>
      </c>
      <c r="D429" s="9" t="s">
        <v>13</v>
      </c>
      <c r="E429" s="9"/>
      <c r="F429" s="2">
        <v>139</v>
      </c>
      <c r="G429" s="2" t="e">
        <f>VLOOKUP(B429,STT43_09,4,0)</f>
        <v>#N/A</v>
      </c>
      <c r="H429" s="2" t="b">
        <f>ISNUMBER(G429)</f>
        <v>0</v>
      </c>
      <c r="J429" s="9"/>
      <c r="K429" s="2">
        <v>420</v>
      </c>
    </row>
    <row r="430" spans="1:11">
      <c r="A430" s="19">
        <v>361</v>
      </c>
      <c r="B430" s="19">
        <v>3823</v>
      </c>
      <c r="C430" s="20" t="s">
        <v>427</v>
      </c>
      <c r="D430" s="19" t="s">
        <v>13</v>
      </c>
      <c r="E430" s="19"/>
      <c r="F430" s="21">
        <v>140</v>
      </c>
      <c r="G430" s="21" t="e">
        <f>VLOOKUP(B430,STT43_09,4,0)</f>
        <v>#N/A</v>
      </c>
      <c r="H430" s="21" t="b">
        <f>ISNUMBER(G430)</f>
        <v>0</v>
      </c>
      <c r="I430" s="21"/>
      <c r="J430" s="19">
        <v>361</v>
      </c>
      <c r="K430" s="21">
        <v>421</v>
      </c>
    </row>
    <row r="431" spans="1:11" ht="33">
      <c r="A431" s="19">
        <v>362</v>
      </c>
      <c r="B431" s="19">
        <v>3883</v>
      </c>
      <c r="C431" s="20" t="s">
        <v>428</v>
      </c>
      <c r="D431" s="19" t="s">
        <v>13</v>
      </c>
      <c r="E431" s="19"/>
      <c r="F431" s="21">
        <v>141</v>
      </c>
      <c r="G431" s="21" t="e">
        <f>VLOOKUP(B431,STT43_09,4,0)</f>
        <v>#N/A</v>
      </c>
      <c r="H431" s="21" t="b">
        <f>ISNUMBER(G431)</f>
        <v>0</v>
      </c>
      <c r="I431" s="21"/>
      <c r="J431" s="19">
        <v>362</v>
      </c>
      <c r="K431" s="21">
        <v>422</v>
      </c>
    </row>
    <row r="432" spans="1:11">
      <c r="A432" s="9">
        <v>363</v>
      </c>
      <c r="B432" s="13">
        <v>3945</v>
      </c>
      <c r="C432" s="14" t="s">
        <v>429</v>
      </c>
      <c r="D432" s="9" t="s">
        <v>13</v>
      </c>
      <c r="E432" s="9"/>
      <c r="F432" s="2">
        <v>142</v>
      </c>
      <c r="G432" s="2" t="e">
        <f>VLOOKUP(B432,STT43_09,4,0)</f>
        <v>#N/A</v>
      </c>
      <c r="H432" s="2" t="b">
        <f>ISNUMBER(G432)</f>
        <v>0</v>
      </c>
      <c r="J432" s="9"/>
      <c r="K432" s="2">
        <v>423</v>
      </c>
    </row>
    <row r="433" spans="1:11">
      <c r="A433" s="9">
        <v>364</v>
      </c>
      <c r="B433" s="13">
        <v>3953</v>
      </c>
      <c r="C433" s="14" t="s">
        <v>430</v>
      </c>
      <c r="D433" s="9" t="s">
        <v>13</v>
      </c>
      <c r="E433" s="9"/>
      <c r="F433" s="2">
        <v>143</v>
      </c>
      <c r="G433" s="2" t="e">
        <f>VLOOKUP(B433,STT43_09,4,0)</f>
        <v>#N/A</v>
      </c>
      <c r="H433" s="2" t="b">
        <f>ISNUMBER(G433)</f>
        <v>0</v>
      </c>
      <c r="J433" s="9"/>
      <c r="K433" s="2">
        <v>424</v>
      </c>
    </row>
    <row r="434" spans="1:11">
      <c r="A434" s="9">
        <v>365</v>
      </c>
      <c r="B434" s="13">
        <v>4134</v>
      </c>
      <c r="C434" s="14" t="s">
        <v>431</v>
      </c>
      <c r="D434" s="9" t="s">
        <v>13</v>
      </c>
      <c r="E434" s="9"/>
      <c r="F434" s="2">
        <v>144</v>
      </c>
      <c r="G434" s="2" t="e">
        <f>VLOOKUP(B434,STT43_09,4,0)</f>
        <v>#N/A</v>
      </c>
      <c r="H434" s="2" t="b">
        <f>ISNUMBER(G434)</f>
        <v>0</v>
      </c>
      <c r="J434" s="9"/>
      <c r="K434" s="2">
        <v>425</v>
      </c>
    </row>
    <row r="435" spans="1:11">
      <c r="A435" s="9">
        <v>366</v>
      </c>
      <c r="B435" s="13">
        <v>4135</v>
      </c>
      <c r="C435" s="14" t="s">
        <v>432</v>
      </c>
      <c r="D435" s="9" t="s">
        <v>13</v>
      </c>
      <c r="E435" s="9"/>
      <c r="F435" s="2">
        <v>145</v>
      </c>
      <c r="G435" s="2" t="e">
        <f>VLOOKUP(B435,STT43_09,4,0)</f>
        <v>#N/A</v>
      </c>
      <c r="H435" s="2" t="b">
        <f>ISNUMBER(G435)</f>
        <v>0</v>
      </c>
      <c r="J435" s="9"/>
      <c r="K435" s="2">
        <v>426</v>
      </c>
    </row>
    <row r="436" spans="1:11">
      <c r="A436" s="9">
        <v>367</v>
      </c>
      <c r="B436" s="13">
        <v>4152</v>
      </c>
      <c r="C436" s="14" t="s">
        <v>433</v>
      </c>
      <c r="D436" s="9" t="s">
        <v>13</v>
      </c>
      <c r="E436" s="9"/>
      <c r="F436" s="2">
        <v>146</v>
      </c>
      <c r="G436" s="2" t="e">
        <f>VLOOKUP(B436,STT43_09,4,0)</f>
        <v>#N/A</v>
      </c>
      <c r="H436" s="2" t="b">
        <f>ISNUMBER(G436)</f>
        <v>0</v>
      </c>
      <c r="J436" s="9"/>
      <c r="K436" s="2">
        <v>427</v>
      </c>
    </row>
    <row r="437" spans="1:11">
      <c r="A437" s="19">
        <v>368</v>
      </c>
      <c r="B437" s="19">
        <v>4439</v>
      </c>
      <c r="C437" s="20" t="s">
        <v>434</v>
      </c>
      <c r="D437" s="19"/>
      <c r="E437" s="19" t="s">
        <v>13</v>
      </c>
      <c r="F437" s="21">
        <v>147</v>
      </c>
      <c r="G437" s="21" t="e">
        <f>VLOOKUP(B437,STT43_09,4,0)</f>
        <v>#N/A</v>
      </c>
      <c r="H437" s="21" t="b">
        <f>ISNUMBER(G437)</f>
        <v>0</v>
      </c>
      <c r="I437" s="21"/>
      <c r="J437" s="19">
        <v>368</v>
      </c>
      <c r="K437" s="21">
        <v>428</v>
      </c>
    </row>
    <row r="438" spans="1:11">
      <c r="A438" s="19">
        <v>369</v>
      </c>
      <c r="B438" s="19">
        <v>4444</v>
      </c>
      <c r="C438" s="20" t="s">
        <v>435</v>
      </c>
      <c r="D438" s="19"/>
      <c r="E438" s="19" t="s">
        <v>13</v>
      </c>
      <c r="F438" s="21">
        <v>148</v>
      </c>
      <c r="G438" s="21" t="e">
        <f>VLOOKUP(B438,STT43_09,4,0)</f>
        <v>#N/A</v>
      </c>
      <c r="H438" s="21" t="b">
        <f>ISNUMBER(G438)</f>
        <v>0</v>
      </c>
      <c r="I438" s="21"/>
      <c r="J438" s="19">
        <v>369</v>
      </c>
      <c r="K438" s="21">
        <v>429</v>
      </c>
    </row>
    <row r="439" spans="1:11">
      <c r="A439" s="9"/>
      <c r="B439" s="9"/>
      <c r="C439" s="12" t="s">
        <v>436</v>
      </c>
      <c r="D439" s="9"/>
      <c r="E439" s="9"/>
      <c r="F439" s="2">
        <v>149</v>
      </c>
      <c r="G439" s="2" t="e">
        <f>VLOOKUP(B439,STT43_09,4,0)</f>
        <v>#N/A</v>
      </c>
      <c r="H439" s="2" t="b">
        <f>ISNUMBER(G439)</f>
        <v>0</v>
      </c>
      <c r="J439" s="9"/>
      <c r="K439" s="2">
        <v>430</v>
      </c>
    </row>
    <row r="440" spans="1:11">
      <c r="A440" s="9">
        <v>370</v>
      </c>
      <c r="B440" s="13">
        <v>4465</v>
      </c>
      <c r="C440" s="14" t="s">
        <v>437</v>
      </c>
      <c r="D440" s="9" t="s">
        <v>13</v>
      </c>
      <c r="E440" s="9"/>
      <c r="F440" s="2">
        <v>150</v>
      </c>
      <c r="G440" s="2" t="e">
        <f>VLOOKUP(B440,STT43_09,4,0)</f>
        <v>#N/A</v>
      </c>
      <c r="H440" s="2" t="b">
        <f>ISNUMBER(G440)</f>
        <v>0</v>
      </c>
      <c r="J440" s="9"/>
      <c r="K440" s="2">
        <v>431</v>
      </c>
    </row>
    <row r="441" spans="1:11">
      <c r="A441" s="9">
        <v>371</v>
      </c>
      <c r="B441" s="13">
        <v>4466</v>
      </c>
      <c r="C441" s="14" t="s">
        <v>438</v>
      </c>
      <c r="D441" s="9" t="s">
        <v>13</v>
      </c>
      <c r="E441" s="9"/>
      <c r="F441" s="2">
        <v>151</v>
      </c>
      <c r="G441" s="2" t="e">
        <f>VLOOKUP(B441,STT43_09,4,0)</f>
        <v>#N/A</v>
      </c>
      <c r="H441" s="2" t="b">
        <f>ISNUMBER(G441)</f>
        <v>0</v>
      </c>
      <c r="J441" s="9"/>
      <c r="K441" s="2">
        <v>432</v>
      </c>
    </row>
    <row r="442" spans="1:11">
      <c r="A442" s="9">
        <v>372</v>
      </c>
      <c r="B442" s="13">
        <v>4467</v>
      </c>
      <c r="C442" s="14" t="s">
        <v>439</v>
      </c>
      <c r="D442" s="9" t="s">
        <v>13</v>
      </c>
      <c r="E442" s="9"/>
      <c r="F442" s="2">
        <v>152</v>
      </c>
      <c r="G442" s="2" t="e">
        <f>VLOOKUP(B442,STT43_09,4,0)</f>
        <v>#N/A</v>
      </c>
      <c r="H442" s="2" t="b">
        <f>ISNUMBER(G442)</f>
        <v>0</v>
      </c>
      <c r="J442" s="9"/>
      <c r="K442" s="2">
        <v>433</v>
      </c>
    </row>
    <row r="443" spans="1:11" ht="33">
      <c r="A443" s="9">
        <v>373</v>
      </c>
      <c r="B443" s="13">
        <v>4760</v>
      </c>
      <c r="C443" s="14" t="s">
        <v>440</v>
      </c>
      <c r="D443" s="9" t="s">
        <v>13</v>
      </c>
      <c r="E443" s="9"/>
      <c r="F443" s="2">
        <v>153</v>
      </c>
      <c r="G443" s="2" t="e">
        <f>VLOOKUP(B443,STT43_09,4,0)</f>
        <v>#N/A</v>
      </c>
      <c r="H443" s="2" t="b">
        <f>ISNUMBER(G443)</f>
        <v>0</v>
      </c>
      <c r="J443" s="9"/>
      <c r="K443" s="2">
        <v>434</v>
      </c>
    </row>
    <row r="444" spans="1:11">
      <c r="A444" s="9"/>
      <c r="B444" s="9"/>
      <c r="C444" s="10" t="s">
        <v>441</v>
      </c>
      <c r="D444" s="9"/>
      <c r="E444" s="9"/>
      <c r="F444" s="2">
        <v>154</v>
      </c>
      <c r="G444" s="2" t="e">
        <f>VLOOKUP(B444,STT43_10,4,0)</f>
        <v>#N/A</v>
      </c>
      <c r="H444" s="2" t="b">
        <f>ISNUMBER(G444)</f>
        <v>0</v>
      </c>
      <c r="J444" s="9"/>
      <c r="K444" s="2">
        <v>435</v>
      </c>
    </row>
    <row r="445" spans="1:11">
      <c r="A445" s="9"/>
      <c r="B445" s="9"/>
      <c r="C445" s="12" t="s">
        <v>442</v>
      </c>
      <c r="D445" s="9"/>
      <c r="E445" s="9"/>
      <c r="F445" s="2">
        <v>155</v>
      </c>
      <c r="G445" s="2" t="e">
        <f>VLOOKUP(B445,STT43_10,4,0)</f>
        <v>#N/A</v>
      </c>
      <c r="H445" s="2" t="b">
        <f>ISNUMBER(G445)</f>
        <v>0</v>
      </c>
      <c r="J445" s="9"/>
      <c r="K445" s="2">
        <v>436</v>
      </c>
    </row>
    <row r="446" spans="1:11">
      <c r="A446" s="9"/>
      <c r="B446" s="9"/>
      <c r="C446" s="12" t="s">
        <v>443</v>
      </c>
      <c r="D446" s="9"/>
      <c r="E446" s="9"/>
      <c r="F446" s="2">
        <v>156</v>
      </c>
      <c r="G446" s="2" t="e">
        <f>VLOOKUP(B446,STT43_10,4,0)</f>
        <v>#N/A</v>
      </c>
      <c r="H446" s="2" t="b">
        <f>ISNUMBER(G446)</f>
        <v>0</v>
      </c>
      <c r="J446" s="9"/>
      <c r="K446" s="2">
        <v>437</v>
      </c>
    </row>
    <row r="447" spans="1:11">
      <c r="A447" s="9">
        <v>374</v>
      </c>
      <c r="B447" s="13">
        <v>265</v>
      </c>
      <c r="C447" s="14" t="s">
        <v>444</v>
      </c>
      <c r="D447" s="9"/>
      <c r="E447" s="9" t="s">
        <v>13</v>
      </c>
      <c r="F447" s="2">
        <v>157</v>
      </c>
      <c r="G447" s="2" t="e">
        <f>VLOOKUP(B447,STT43_10,4,0)</f>
        <v>#N/A</v>
      </c>
      <c r="H447" s="2" t="b">
        <f>ISNUMBER(G447)</f>
        <v>0</v>
      </c>
      <c r="J447" s="9"/>
      <c r="K447" s="2">
        <v>438</v>
      </c>
    </row>
    <row r="448" spans="1:11">
      <c r="A448" s="9"/>
      <c r="B448" s="9"/>
      <c r="C448" s="12" t="s">
        <v>445</v>
      </c>
      <c r="D448" s="9"/>
      <c r="E448" s="9"/>
      <c r="F448" s="2">
        <v>158</v>
      </c>
      <c r="G448" s="2" t="e">
        <f>VLOOKUP(B448,STT43_10,4,0)</f>
        <v>#N/A</v>
      </c>
      <c r="H448" s="2" t="b">
        <f>ISNUMBER(G448)</f>
        <v>0</v>
      </c>
      <c r="J448" s="9"/>
      <c r="K448" s="2">
        <v>439</v>
      </c>
    </row>
    <row r="449" spans="1:11">
      <c r="A449" s="9"/>
      <c r="B449" s="9"/>
      <c r="C449" s="12" t="s">
        <v>84</v>
      </c>
      <c r="D449" s="9"/>
      <c r="E449" s="9"/>
      <c r="F449" s="2">
        <v>159</v>
      </c>
      <c r="G449" s="2" t="e">
        <f>VLOOKUP(B449,STT43_10,4,0)</f>
        <v>#N/A</v>
      </c>
      <c r="H449" s="2" t="b">
        <f>ISNUMBER(G449)</f>
        <v>0</v>
      </c>
      <c r="J449" s="9"/>
      <c r="K449" s="2">
        <v>440</v>
      </c>
    </row>
    <row r="450" spans="1:11">
      <c r="A450" s="9">
        <v>375</v>
      </c>
      <c r="B450" s="13">
        <v>402</v>
      </c>
      <c r="C450" s="14" t="s">
        <v>446</v>
      </c>
      <c r="D450" s="9"/>
      <c r="E450" s="9" t="s">
        <v>13</v>
      </c>
      <c r="F450" s="2">
        <v>160</v>
      </c>
      <c r="G450" s="2" t="e">
        <f>VLOOKUP(B450,STT43_10,4,0)</f>
        <v>#N/A</v>
      </c>
      <c r="H450" s="2" t="b">
        <f>ISNUMBER(G450)</f>
        <v>0</v>
      </c>
      <c r="J450" s="9"/>
      <c r="K450" s="2">
        <v>441</v>
      </c>
    </row>
    <row r="451" spans="1:11">
      <c r="A451" s="9">
        <v>376</v>
      </c>
      <c r="B451" s="13">
        <v>408</v>
      </c>
      <c r="C451" s="14" t="s">
        <v>447</v>
      </c>
      <c r="D451" s="9" t="s">
        <v>13</v>
      </c>
      <c r="E451" s="9"/>
      <c r="F451" s="2">
        <v>161</v>
      </c>
      <c r="G451" s="2" t="e">
        <f>VLOOKUP(B451,STT43_10,4,0)</f>
        <v>#N/A</v>
      </c>
      <c r="H451" s="2" t="b">
        <f>ISNUMBER(G451)</f>
        <v>0</v>
      </c>
      <c r="J451" s="9"/>
      <c r="K451" s="2">
        <v>442</v>
      </c>
    </row>
    <row r="452" spans="1:11">
      <c r="A452" s="9"/>
      <c r="B452" s="9"/>
      <c r="C452" s="11" t="s">
        <v>448</v>
      </c>
      <c r="D452" s="9"/>
      <c r="E452" s="9"/>
      <c r="F452" s="2">
        <v>162</v>
      </c>
      <c r="G452" s="2" t="e">
        <f>VLOOKUP(B452,STT43_10,4,0)</f>
        <v>#N/A</v>
      </c>
      <c r="H452" s="2" t="b">
        <f>ISNUMBER(G452)</f>
        <v>0</v>
      </c>
      <c r="J452" s="9"/>
      <c r="K452" s="2">
        <v>443</v>
      </c>
    </row>
    <row r="453" spans="1:11">
      <c r="A453" s="9"/>
      <c r="B453" s="9"/>
      <c r="C453" s="11" t="s">
        <v>449</v>
      </c>
      <c r="D453" s="9"/>
      <c r="E453" s="9"/>
      <c r="F453" s="2">
        <v>163</v>
      </c>
      <c r="G453" s="2" t="e">
        <f>VLOOKUP(B453,STT43_10,4,0)</f>
        <v>#N/A</v>
      </c>
      <c r="H453" s="2" t="b">
        <f>ISNUMBER(G453)</f>
        <v>0</v>
      </c>
      <c r="J453" s="9"/>
      <c r="K453" s="2">
        <v>444</v>
      </c>
    </row>
    <row r="454" spans="1:11">
      <c r="A454" s="19">
        <v>377</v>
      </c>
      <c r="B454" s="19">
        <v>526</v>
      </c>
      <c r="C454" s="20" t="s">
        <v>450</v>
      </c>
      <c r="D454" s="19" t="s">
        <v>13</v>
      </c>
      <c r="E454" s="19"/>
      <c r="F454" s="21">
        <v>164</v>
      </c>
      <c r="G454" s="21" t="e">
        <f>VLOOKUP(B454,STT43_10,4,0)</f>
        <v>#N/A</v>
      </c>
      <c r="H454" s="21" t="b">
        <f>ISNUMBER(G454)</f>
        <v>0</v>
      </c>
      <c r="I454" s="21"/>
      <c r="J454" s="19">
        <v>377</v>
      </c>
      <c r="K454" s="21">
        <v>445</v>
      </c>
    </row>
    <row r="455" spans="1:11">
      <c r="A455" s="9"/>
      <c r="B455" s="9"/>
      <c r="C455" s="12" t="s">
        <v>451</v>
      </c>
      <c r="D455" s="9"/>
      <c r="E455" s="9"/>
      <c r="F455" s="2">
        <v>165</v>
      </c>
      <c r="G455" s="2" t="e">
        <f>VLOOKUP(B455,STT43_10,4,0)</f>
        <v>#N/A</v>
      </c>
      <c r="H455" s="2" t="b">
        <f>ISNUMBER(G455)</f>
        <v>0</v>
      </c>
      <c r="J455" s="9"/>
      <c r="K455" s="2">
        <v>446</v>
      </c>
    </row>
    <row r="456" spans="1:11">
      <c r="A456" s="9">
        <v>378</v>
      </c>
      <c r="B456" s="13">
        <v>550</v>
      </c>
      <c r="C456" s="14" t="s">
        <v>452</v>
      </c>
      <c r="D456" s="9" t="s">
        <v>13</v>
      </c>
      <c r="E456" s="9"/>
      <c r="F456" s="2">
        <v>166</v>
      </c>
      <c r="G456" s="2" t="e">
        <f>VLOOKUP(B456,STT43_10,4,0)</f>
        <v>#N/A</v>
      </c>
      <c r="H456" s="2" t="b">
        <f>ISNUMBER(G456)</f>
        <v>0</v>
      </c>
      <c r="J456" s="9"/>
      <c r="K456" s="2">
        <v>447</v>
      </c>
    </row>
    <row r="457" spans="1:11">
      <c r="A457" s="9"/>
      <c r="B457" s="9"/>
      <c r="C457" s="11" t="s">
        <v>453</v>
      </c>
      <c r="D457" s="9"/>
      <c r="E457" s="9"/>
      <c r="F457" s="2">
        <v>167</v>
      </c>
      <c r="G457" s="2" t="e">
        <f>VLOOKUP(B457,STT43_10,4,0)</f>
        <v>#N/A</v>
      </c>
      <c r="H457" s="2" t="b">
        <f>ISNUMBER(G457)</f>
        <v>0</v>
      </c>
      <c r="J457" s="9"/>
      <c r="K457" s="2">
        <v>448</v>
      </c>
    </row>
    <row r="458" spans="1:11">
      <c r="A458" s="9"/>
      <c r="B458" s="9"/>
      <c r="C458" s="11" t="s">
        <v>454</v>
      </c>
      <c r="D458" s="9"/>
      <c r="E458" s="9"/>
      <c r="F458" s="2">
        <v>168</v>
      </c>
      <c r="G458" s="2" t="e">
        <f>VLOOKUP(B458,STT43_10,4,0)</f>
        <v>#N/A</v>
      </c>
      <c r="H458" s="2" t="b">
        <f>ISNUMBER(G458)</f>
        <v>0</v>
      </c>
      <c r="J458" s="9"/>
      <c r="K458" s="2">
        <v>449</v>
      </c>
    </row>
    <row r="459" spans="1:11">
      <c r="A459" s="19">
        <v>379</v>
      </c>
      <c r="B459" s="19">
        <v>875</v>
      </c>
      <c r="C459" s="20" t="s">
        <v>455</v>
      </c>
      <c r="D459" s="19"/>
      <c r="E459" s="19" t="s">
        <v>13</v>
      </c>
      <c r="F459" s="21">
        <v>169</v>
      </c>
      <c r="G459" s="21" t="e">
        <f>VLOOKUP(B459,STT43_10,4,0)</f>
        <v>#N/A</v>
      </c>
      <c r="H459" s="21" t="b">
        <f>ISNUMBER(G459)</f>
        <v>0</v>
      </c>
      <c r="I459" s="21"/>
      <c r="J459" s="19">
        <v>379</v>
      </c>
      <c r="K459" s="21">
        <v>450</v>
      </c>
    </row>
    <row r="460" spans="1:11">
      <c r="A460" s="19">
        <v>380</v>
      </c>
      <c r="B460" s="19">
        <v>878</v>
      </c>
      <c r="C460" s="20" t="s">
        <v>456</v>
      </c>
      <c r="D460" s="19"/>
      <c r="E460" s="19" t="s">
        <v>13</v>
      </c>
      <c r="F460" s="21">
        <v>170</v>
      </c>
      <c r="G460" s="21" t="e">
        <f>VLOOKUP(B460,STT43_10,4,0)</f>
        <v>#N/A</v>
      </c>
      <c r="H460" s="21" t="b">
        <f>ISNUMBER(G460)</f>
        <v>0</v>
      </c>
      <c r="I460" s="21"/>
      <c r="J460" s="19">
        <v>380</v>
      </c>
      <c r="K460" s="21">
        <v>451</v>
      </c>
    </row>
    <row r="461" spans="1:11">
      <c r="A461" s="19">
        <v>381</v>
      </c>
      <c r="B461" s="19">
        <v>879</v>
      </c>
      <c r="C461" s="20" t="s">
        <v>457</v>
      </c>
      <c r="D461" s="19"/>
      <c r="E461" s="19" t="s">
        <v>13</v>
      </c>
      <c r="F461" s="21">
        <v>171</v>
      </c>
      <c r="G461" s="21" t="e">
        <f>VLOOKUP(B461,STT43_10,4,0)</f>
        <v>#N/A</v>
      </c>
      <c r="H461" s="21" t="b">
        <f>ISNUMBER(G461)</f>
        <v>0</v>
      </c>
      <c r="I461" s="21"/>
      <c r="J461" s="19">
        <v>381</v>
      </c>
      <c r="K461" s="21">
        <v>452</v>
      </c>
    </row>
    <row r="462" spans="1:11">
      <c r="A462" s="9"/>
      <c r="B462" s="9"/>
      <c r="C462" s="11" t="s">
        <v>458</v>
      </c>
      <c r="D462" s="9"/>
      <c r="E462" s="9"/>
      <c r="F462" s="2">
        <v>172</v>
      </c>
      <c r="G462" s="2" t="e">
        <f>VLOOKUP(B462,STT43_10,4,0)</f>
        <v>#N/A</v>
      </c>
      <c r="H462" s="2" t="b">
        <f>ISNUMBER(G462)</f>
        <v>0</v>
      </c>
      <c r="J462" s="9"/>
      <c r="K462" s="2">
        <v>453</v>
      </c>
    </row>
    <row r="463" spans="1:11">
      <c r="A463" s="19">
        <v>382</v>
      </c>
      <c r="B463" s="19">
        <v>952</v>
      </c>
      <c r="C463" s="20" t="s">
        <v>459</v>
      </c>
      <c r="D463" s="19"/>
      <c r="E463" s="19" t="s">
        <v>13</v>
      </c>
      <c r="F463" s="21">
        <v>173</v>
      </c>
      <c r="G463" s="21" t="e">
        <f>VLOOKUP(B463,STT43_10,4,0)</f>
        <v>#N/A</v>
      </c>
      <c r="H463" s="21" t="b">
        <f>ISNUMBER(G463)</f>
        <v>0</v>
      </c>
      <c r="I463" s="21"/>
      <c r="J463" s="19">
        <v>382</v>
      </c>
      <c r="K463" s="21">
        <v>454</v>
      </c>
    </row>
    <row r="464" spans="1:11">
      <c r="A464" s="9"/>
      <c r="B464" s="9"/>
      <c r="C464" s="12" t="s">
        <v>458</v>
      </c>
      <c r="D464" s="9"/>
      <c r="E464" s="9"/>
      <c r="F464" s="2">
        <v>174</v>
      </c>
      <c r="G464" s="2" t="e">
        <f>VLOOKUP(B464,STT43_10,4,0)</f>
        <v>#N/A</v>
      </c>
      <c r="H464" s="2" t="b">
        <f>ISNUMBER(G464)</f>
        <v>0</v>
      </c>
      <c r="J464" s="9"/>
      <c r="K464" s="2">
        <v>455</v>
      </c>
    </row>
    <row r="465" spans="1:11">
      <c r="A465" s="9">
        <v>383</v>
      </c>
      <c r="B465" s="13">
        <v>978</v>
      </c>
      <c r="C465" s="14" t="s">
        <v>460</v>
      </c>
      <c r="D465" s="9"/>
      <c r="E465" s="9" t="s">
        <v>13</v>
      </c>
      <c r="F465" s="2">
        <v>175</v>
      </c>
      <c r="G465" s="2" t="e">
        <f>VLOOKUP(B465,STT43_10,4,0)</f>
        <v>#N/A</v>
      </c>
      <c r="H465" s="2" t="b">
        <f>ISNUMBER(G465)</f>
        <v>0</v>
      </c>
      <c r="J465" s="9"/>
      <c r="K465" s="2">
        <v>456</v>
      </c>
    </row>
    <row r="466" spans="1:11">
      <c r="A466" s="9"/>
      <c r="B466" s="9"/>
      <c r="C466" s="12" t="s">
        <v>461</v>
      </c>
      <c r="D466" s="9"/>
      <c r="E466" s="9"/>
      <c r="F466" s="2">
        <v>176</v>
      </c>
      <c r="G466" s="2" t="e">
        <f>VLOOKUP(B466,STT43_10,4,0)</f>
        <v>#N/A</v>
      </c>
      <c r="H466" s="2" t="b">
        <f>ISNUMBER(G466)</f>
        <v>0</v>
      </c>
      <c r="J466" s="9"/>
      <c r="K466" s="2">
        <v>457</v>
      </c>
    </row>
    <row r="467" spans="1:11">
      <c r="A467" s="9">
        <v>384</v>
      </c>
      <c r="B467" s="13">
        <v>1001</v>
      </c>
      <c r="C467" s="14" t="s">
        <v>462</v>
      </c>
      <c r="D467" s="9"/>
      <c r="E467" s="9" t="s">
        <v>13</v>
      </c>
      <c r="F467" s="2">
        <v>177</v>
      </c>
      <c r="G467" s="2" t="e">
        <f>VLOOKUP(B467,STT43_10,4,0)</f>
        <v>#N/A</v>
      </c>
      <c r="H467" s="2" t="b">
        <f>ISNUMBER(G467)</f>
        <v>0</v>
      </c>
      <c r="J467" s="9"/>
      <c r="K467" s="2">
        <v>458</v>
      </c>
    </row>
    <row r="468" spans="1:11">
      <c r="A468" s="9">
        <v>385</v>
      </c>
      <c r="B468" s="13">
        <v>1023</v>
      </c>
      <c r="C468" s="14" t="s">
        <v>463</v>
      </c>
      <c r="D468" s="9"/>
      <c r="E468" s="9" t="s">
        <v>13</v>
      </c>
      <c r="F468" s="2">
        <v>178</v>
      </c>
      <c r="G468" s="2" t="e">
        <f>VLOOKUP(B468,STT43_10,4,0)</f>
        <v>#N/A</v>
      </c>
      <c r="H468" s="2" t="b">
        <f>ISNUMBER(G468)</f>
        <v>0</v>
      </c>
      <c r="J468" s="9"/>
      <c r="K468" s="2">
        <v>459</v>
      </c>
    </row>
    <row r="469" spans="1:11">
      <c r="A469" s="9">
        <v>386</v>
      </c>
      <c r="B469" s="13">
        <v>1024</v>
      </c>
      <c r="C469" s="14" t="s">
        <v>464</v>
      </c>
      <c r="D469" s="9"/>
      <c r="E469" s="9" t="s">
        <v>13</v>
      </c>
      <c r="F469" s="2">
        <v>179</v>
      </c>
      <c r="G469" s="2" t="e">
        <f>VLOOKUP(B469,STT43_10,4,0)</f>
        <v>#N/A</v>
      </c>
      <c r="H469" s="2" t="b">
        <f>ISNUMBER(G469)</f>
        <v>0</v>
      </c>
      <c r="J469" s="9"/>
      <c r="K469" s="2">
        <v>460</v>
      </c>
    </row>
    <row r="470" spans="1:11">
      <c r="A470" s="9">
        <v>387</v>
      </c>
      <c r="B470" s="13">
        <v>1031</v>
      </c>
      <c r="C470" s="14" t="s">
        <v>94</v>
      </c>
      <c r="D470" s="9"/>
      <c r="E470" s="9" t="s">
        <v>13</v>
      </c>
      <c r="F470" s="2">
        <v>180</v>
      </c>
      <c r="G470" s="2" t="e">
        <f>VLOOKUP(B470,STT43_10,4,0)</f>
        <v>#N/A</v>
      </c>
      <c r="H470" s="2" t="b">
        <f>ISNUMBER(G470)</f>
        <v>0</v>
      </c>
      <c r="J470" s="9"/>
      <c r="K470" s="2">
        <v>461</v>
      </c>
    </row>
    <row r="471" spans="1:11">
      <c r="A471" s="9">
        <v>388</v>
      </c>
      <c r="B471" s="13">
        <v>1032</v>
      </c>
      <c r="C471" s="14" t="s">
        <v>95</v>
      </c>
      <c r="D471" s="9"/>
      <c r="E471" s="9" t="s">
        <v>13</v>
      </c>
      <c r="F471" s="2">
        <v>181</v>
      </c>
      <c r="G471" s="2">
        <f>VLOOKUP(B471,STT43_10,4,0)</f>
        <v>148</v>
      </c>
      <c r="H471" s="2" t="b">
        <f>ISNUMBER(G471)</f>
        <v>1</v>
      </c>
      <c r="J471" s="9"/>
      <c r="K471" s="2">
        <v>462</v>
      </c>
    </row>
    <row r="472" spans="1:11">
      <c r="A472" s="9"/>
      <c r="B472" s="9"/>
      <c r="C472" s="11" t="s">
        <v>465</v>
      </c>
      <c r="D472" s="9"/>
      <c r="E472" s="9"/>
      <c r="F472" s="2">
        <v>182</v>
      </c>
      <c r="G472" s="2" t="e">
        <f>VLOOKUP(B472,STT43_10,4,0)</f>
        <v>#N/A</v>
      </c>
      <c r="H472" s="2" t="b">
        <f>ISNUMBER(G472)</f>
        <v>0</v>
      </c>
      <c r="J472" s="9"/>
      <c r="K472" s="2">
        <v>463</v>
      </c>
    </row>
    <row r="473" spans="1:11">
      <c r="A473" s="9">
        <v>389</v>
      </c>
      <c r="B473" s="13">
        <v>9002</v>
      </c>
      <c r="C473" s="14" t="s">
        <v>466</v>
      </c>
      <c r="D473" s="9" t="s">
        <v>13</v>
      </c>
      <c r="E473" s="9"/>
      <c r="F473" s="2">
        <v>183</v>
      </c>
      <c r="G473" s="2" t="e">
        <f>VLOOKUP(B473,STT43_10,4,0)</f>
        <v>#N/A</v>
      </c>
      <c r="H473" s="2" t="b">
        <f>ISNUMBER(G473)</f>
        <v>0</v>
      </c>
      <c r="J473" s="9"/>
      <c r="K473" s="2">
        <v>464</v>
      </c>
    </row>
    <row r="474" spans="1:11">
      <c r="A474" s="9">
        <v>390</v>
      </c>
      <c r="B474" s="13">
        <v>9003</v>
      </c>
      <c r="C474" s="14" t="s">
        <v>467</v>
      </c>
      <c r="D474" s="9" t="s">
        <v>13</v>
      </c>
      <c r="E474" s="9"/>
      <c r="F474" s="2">
        <v>184</v>
      </c>
      <c r="G474" s="2" t="e">
        <f>VLOOKUP(B474,STT43_10,4,0)</f>
        <v>#N/A</v>
      </c>
      <c r="H474" s="2" t="b">
        <f>ISNUMBER(G474)</f>
        <v>0</v>
      </c>
      <c r="J474" s="9"/>
      <c r="K474" s="2">
        <v>465</v>
      </c>
    </row>
    <row r="475" spans="1:11">
      <c r="A475" s="9">
        <v>391</v>
      </c>
      <c r="B475" s="13">
        <v>9004</v>
      </c>
      <c r="C475" s="14" t="s">
        <v>468</v>
      </c>
      <c r="D475" s="9" t="s">
        <v>13</v>
      </c>
      <c r="E475" s="9"/>
      <c r="F475" s="2">
        <v>185</v>
      </c>
      <c r="G475" s="2" t="e">
        <f>VLOOKUP(B475,STT43_10,4,0)</f>
        <v>#N/A</v>
      </c>
      <c r="H475" s="2" t="b">
        <f>ISNUMBER(G475)</f>
        <v>0</v>
      </c>
      <c r="J475" s="9"/>
      <c r="K475" s="2">
        <v>466</v>
      </c>
    </row>
    <row r="476" spans="1:11">
      <c r="A476" s="9">
        <v>392</v>
      </c>
      <c r="B476" s="13">
        <v>9005</v>
      </c>
      <c r="C476" s="14" t="s">
        <v>469</v>
      </c>
      <c r="D476" s="9" t="s">
        <v>13</v>
      </c>
      <c r="E476" s="9"/>
      <c r="F476" s="2">
        <v>186</v>
      </c>
      <c r="G476" s="2" t="e">
        <f>VLOOKUP(B476,STT43_10,4,0)</f>
        <v>#N/A</v>
      </c>
      <c r="H476" s="2" t="b">
        <f>ISNUMBER(G476)</f>
        <v>0</v>
      </c>
      <c r="J476" s="9"/>
      <c r="K476" s="2">
        <v>467</v>
      </c>
    </row>
    <row r="477" spans="1:11">
      <c r="A477" s="9"/>
      <c r="B477" s="16"/>
      <c r="C477" s="17" t="s">
        <v>470</v>
      </c>
      <c r="D477" s="9"/>
      <c r="E477" s="9"/>
      <c r="F477" s="2">
        <v>187</v>
      </c>
      <c r="G477" s="2" t="e">
        <f>VLOOKUP(B477,STT43_11,4,0)</f>
        <v>#N/A</v>
      </c>
      <c r="H477" s="2" t="b">
        <f>ISNUMBER(G477)</f>
        <v>0</v>
      </c>
      <c r="J477" s="9"/>
      <c r="K477" s="2">
        <v>468</v>
      </c>
    </row>
    <row r="478" spans="1:11">
      <c r="A478" s="9"/>
      <c r="B478" s="16"/>
      <c r="C478" s="12" t="s">
        <v>471</v>
      </c>
      <c r="D478" s="9"/>
      <c r="E478" s="9"/>
      <c r="F478" s="2">
        <v>188</v>
      </c>
      <c r="G478" s="2" t="e">
        <f>VLOOKUP(B478,STT43_11,4,0)</f>
        <v>#N/A</v>
      </c>
      <c r="H478" s="2" t="b">
        <f>ISNUMBER(G478)</f>
        <v>0</v>
      </c>
      <c r="J478" s="9"/>
      <c r="K478" s="2">
        <v>469</v>
      </c>
    </row>
    <row r="479" spans="1:11">
      <c r="A479" s="9"/>
      <c r="B479" s="16"/>
      <c r="C479" s="12" t="s">
        <v>472</v>
      </c>
      <c r="D479" s="9"/>
      <c r="E479" s="9"/>
      <c r="F479" s="2">
        <v>189</v>
      </c>
      <c r="G479" s="2" t="e">
        <f>VLOOKUP(B479,STT43_11,4,0)</f>
        <v>#N/A</v>
      </c>
      <c r="H479" s="2" t="b">
        <f>ISNUMBER(G479)</f>
        <v>0</v>
      </c>
      <c r="J479" s="9"/>
      <c r="K479" s="2">
        <v>470</v>
      </c>
    </row>
    <row r="480" spans="1:11" ht="33">
      <c r="A480" s="9">
        <v>393</v>
      </c>
      <c r="B480" s="13">
        <v>9</v>
      </c>
      <c r="C480" s="14" t="s">
        <v>473</v>
      </c>
      <c r="D480" s="9" t="s">
        <v>13</v>
      </c>
      <c r="E480" s="9"/>
      <c r="F480" s="2">
        <v>190</v>
      </c>
      <c r="G480" s="2" t="e">
        <f>VLOOKUP(B480,STT43_11,4,0)</f>
        <v>#N/A</v>
      </c>
      <c r="H480" s="2" t="b">
        <f>ISNUMBER(G480)</f>
        <v>0</v>
      </c>
      <c r="J480" s="9"/>
      <c r="K480" s="2">
        <v>471</v>
      </c>
    </row>
    <row r="481" spans="1:11">
      <c r="A481" s="9"/>
      <c r="B481" s="16"/>
      <c r="C481" s="12" t="s">
        <v>474</v>
      </c>
      <c r="D481" s="9"/>
      <c r="E481" s="9"/>
      <c r="F481" s="2">
        <v>191</v>
      </c>
      <c r="G481" s="2" t="e">
        <f>VLOOKUP(B481,STT43_11,4,0)</f>
        <v>#N/A</v>
      </c>
      <c r="H481" s="2" t="b">
        <f>ISNUMBER(G481)</f>
        <v>0</v>
      </c>
      <c r="J481" s="9"/>
      <c r="K481" s="2">
        <v>472</v>
      </c>
    </row>
    <row r="482" spans="1:11">
      <c r="A482" s="9">
        <v>394</v>
      </c>
      <c r="B482" s="13">
        <v>161</v>
      </c>
      <c r="C482" s="14" t="s">
        <v>475</v>
      </c>
      <c r="D482" s="9" t="s">
        <v>13</v>
      </c>
      <c r="E482" s="9"/>
      <c r="F482" s="2">
        <v>192</v>
      </c>
      <c r="G482" s="2" t="e">
        <f>VLOOKUP(B482,STT43_11,4,0)</f>
        <v>#N/A</v>
      </c>
      <c r="H482" s="2" t="b">
        <f>ISNUMBER(G482)</f>
        <v>0</v>
      </c>
      <c r="J482" s="9"/>
      <c r="K482" s="2">
        <v>473</v>
      </c>
    </row>
    <row r="483" spans="1:11">
      <c r="A483" s="9"/>
      <c r="B483" s="16"/>
      <c r="C483" s="18" t="s">
        <v>476</v>
      </c>
      <c r="D483" s="9"/>
      <c r="E483" s="9"/>
      <c r="F483" s="2">
        <v>193</v>
      </c>
      <c r="G483" s="2" t="e">
        <f>VLOOKUP(B483,STT43_12,4,0)</f>
        <v>#N/A</v>
      </c>
      <c r="H483" s="2" t="b">
        <f>ISNUMBER(G483)</f>
        <v>0</v>
      </c>
      <c r="J483" s="9"/>
      <c r="K483" s="2">
        <v>474</v>
      </c>
    </row>
    <row r="484" spans="1:11">
      <c r="A484" s="9"/>
      <c r="B484" s="16"/>
      <c r="C484" s="12" t="s">
        <v>477</v>
      </c>
      <c r="D484" s="9"/>
      <c r="E484" s="9"/>
      <c r="F484" s="2">
        <v>194</v>
      </c>
      <c r="G484" s="2" t="e">
        <f>VLOOKUP(B484,STT43_12,4,0)</f>
        <v>#N/A</v>
      </c>
      <c r="H484" s="2" t="b">
        <f>ISNUMBER(G484)</f>
        <v>0</v>
      </c>
      <c r="J484" s="9"/>
      <c r="K484" s="2">
        <v>475</v>
      </c>
    </row>
    <row r="485" spans="1:11">
      <c r="A485" s="9">
        <v>395</v>
      </c>
      <c r="B485" s="13">
        <v>261</v>
      </c>
      <c r="C485" s="14" t="s">
        <v>478</v>
      </c>
      <c r="D485" s="9" t="s">
        <v>13</v>
      </c>
      <c r="E485" s="9"/>
      <c r="F485" s="2">
        <v>195</v>
      </c>
      <c r="G485" s="2" t="e">
        <f>VLOOKUP(B485,STT43_12,4,0)</f>
        <v>#N/A</v>
      </c>
      <c r="H485" s="2" t="b">
        <f>ISNUMBER(G485)</f>
        <v>0</v>
      </c>
      <c r="J485" s="9"/>
      <c r="K485" s="2">
        <v>476</v>
      </c>
    </row>
    <row r="486" spans="1:11">
      <c r="A486" s="9">
        <v>396</v>
      </c>
      <c r="B486" s="13">
        <v>265</v>
      </c>
      <c r="C486" s="14" t="s">
        <v>479</v>
      </c>
      <c r="D486" s="9" t="s">
        <v>13</v>
      </c>
      <c r="E486" s="9"/>
      <c r="F486" s="2">
        <v>196</v>
      </c>
      <c r="G486" s="2" t="e">
        <f>VLOOKUP(B486,STT43_12,4,0)</f>
        <v>#N/A</v>
      </c>
      <c r="H486" s="2" t="b">
        <f>ISNUMBER(G486)</f>
        <v>0</v>
      </c>
      <c r="J486" s="9"/>
      <c r="K486" s="2">
        <v>477</v>
      </c>
    </row>
    <row r="487" spans="1:11">
      <c r="A487" s="9"/>
      <c r="B487" s="16"/>
      <c r="C487" s="12" t="s">
        <v>480</v>
      </c>
      <c r="D487" s="9"/>
      <c r="E487" s="9"/>
      <c r="F487" s="2">
        <v>197</v>
      </c>
      <c r="G487" s="2" t="e">
        <f>VLOOKUP(B487,STT43_12,4,0)</f>
        <v>#N/A</v>
      </c>
      <c r="H487" s="2" t="b">
        <f>ISNUMBER(G487)</f>
        <v>0</v>
      </c>
      <c r="J487" s="9"/>
      <c r="K487" s="2">
        <v>478</v>
      </c>
    </row>
    <row r="488" spans="1:11">
      <c r="A488" s="9">
        <v>397</v>
      </c>
      <c r="B488" s="13">
        <v>313</v>
      </c>
      <c r="C488" s="14" t="s">
        <v>481</v>
      </c>
      <c r="D488" s="9" t="s">
        <v>13</v>
      </c>
      <c r="E488" s="9"/>
      <c r="F488" s="2">
        <v>198</v>
      </c>
      <c r="G488" s="2" t="e">
        <f>VLOOKUP(B488,STT43_12,4,0)</f>
        <v>#N/A</v>
      </c>
      <c r="H488" s="2" t="b">
        <f>ISNUMBER(G488)</f>
        <v>0</v>
      </c>
      <c r="J488" s="9"/>
      <c r="K488" s="2">
        <v>479</v>
      </c>
    </row>
    <row r="489" spans="1:11">
      <c r="A489" s="9">
        <v>398</v>
      </c>
      <c r="B489" s="13">
        <v>321</v>
      </c>
      <c r="C489" s="14" t="s">
        <v>67</v>
      </c>
      <c r="D489" s="9"/>
      <c r="E489" s="9" t="s">
        <v>13</v>
      </c>
      <c r="F489" s="2">
        <v>199</v>
      </c>
      <c r="G489" s="2" t="e">
        <f>VLOOKUP(B489,STT43_12,4,0)</f>
        <v>#N/A</v>
      </c>
      <c r="H489" s="2" t="b">
        <f>ISNUMBER(G489)</f>
        <v>0</v>
      </c>
      <c r="J489" s="9"/>
      <c r="K489" s="2">
        <v>480</v>
      </c>
    </row>
    <row r="490" spans="1:11">
      <c r="A490" s="9"/>
      <c r="B490" s="9"/>
      <c r="C490" s="10" t="s">
        <v>482</v>
      </c>
      <c r="D490" s="9"/>
      <c r="E490" s="9"/>
      <c r="F490" s="2">
        <v>200</v>
      </c>
      <c r="G490" s="2" t="e">
        <f>VLOOKUP(B490,STT43_13,4,0)</f>
        <v>#N/A</v>
      </c>
      <c r="H490" s="2" t="b">
        <f>ISNUMBER(G490)</f>
        <v>0</v>
      </c>
      <c r="J490" s="9"/>
      <c r="K490" s="2">
        <v>481</v>
      </c>
    </row>
    <row r="491" spans="1:11">
      <c r="A491" s="9"/>
      <c r="B491" s="9"/>
      <c r="C491" s="11" t="s">
        <v>483</v>
      </c>
      <c r="D491" s="9"/>
      <c r="E491" s="9"/>
      <c r="F491" s="2">
        <v>201</v>
      </c>
      <c r="G491" s="2" t="e">
        <f>VLOOKUP(B491,STT43_13,4,0)</f>
        <v>#N/A</v>
      </c>
      <c r="H491" s="2" t="b">
        <f>ISNUMBER(G491)</f>
        <v>0</v>
      </c>
      <c r="J491" s="9"/>
      <c r="K491" s="2">
        <v>482</v>
      </c>
    </row>
    <row r="492" spans="1:11">
      <c r="A492" s="19">
        <v>399</v>
      </c>
      <c r="B492" s="19">
        <v>50</v>
      </c>
      <c r="C492" s="20" t="s">
        <v>484</v>
      </c>
      <c r="D492" s="19" t="s">
        <v>13</v>
      </c>
      <c r="E492" s="19"/>
      <c r="F492" s="21">
        <v>202</v>
      </c>
      <c r="G492" s="21" t="e">
        <f>VLOOKUP(B492,STT43_13,4,0)</f>
        <v>#N/A</v>
      </c>
      <c r="H492" s="21" t="b">
        <f>ISNUMBER(G492)</f>
        <v>0</v>
      </c>
      <c r="I492" s="21"/>
      <c r="J492" s="19">
        <v>399</v>
      </c>
      <c r="K492" s="21">
        <v>483</v>
      </c>
    </row>
    <row r="493" spans="1:11">
      <c r="A493" s="19">
        <v>400</v>
      </c>
      <c r="B493" s="19">
        <v>54</v>
      </c>
      <c r="C493" s="20" t="s">
        <v>485</v>
      </c>
      <c r="D493" s="19" t="s">
        <v>13</v>
      </c>
      <c r="E493" s="19"/>
      <c r="F493" s="21">
        <v>203</v>
      </c>
      <c r="G493" s="21">
        <f>VLOOKUP(B493,STT43_13,4,0)</f>
        <v>208</v>
      </c>
      <c r="H493" s="21" t="b">
        <f>ISNUMBER(G493)</f>
        <v>1</v>
      </c>
      <c r="I493" s="21"/>
      <c r="J493" s="19">
        <v>400</v>
      </c>
      <c r="K493" s="21">
        <v>484</v>
      </c>
    </row>
    <row r="494" spans="1:11">
      <c r="A494" s="9"/>
      <c r="B494" s="9"/>
      <c r="C494" s="10" t="s">
        <v>486</v>
      </c>
      <c r="D494" s="9"/>
      <c r="E494" s="9"/>
      <c r="F494" s="2">
        <v>204</v>
      </c>
      <c r="G494" s="2" t="e">
        <f>VLOOKUP(B494,STT43_14,4,0)</f>
        <v>#N/A</v>
      </c>
      <c r="H494" s="2" t="b">
        <f>ISNUMBER(G494)</f>
        <v>0</v>
      </c>
      <c r="J494" s="9"/>
      <c r="K494" s="2">
        <v>485</v>
      </c>
    </row>
    <row r="495" spans="1:11">
      <c r="A495" s="9">
        <v>401</v>
      </c>
      <c r="B495" s="9">
        <v>192</v>
      </c>
      <c r="C495" s="11" t="s">
        <v>487</v>
      </c>
      <c r="D495" s="9" t="s">
        <v>13</v>
      </c>
      <c r="E495" s="9"/>
      <c r="F495" s="2">
        <v>205</v>
      </c>
      <c r="G495" s="2" t="e">
        <f>VLOOKUP(B495,STT43_14,4,0)</f>
        <v>#N/A</v>
      </c>
      <c r="H495" s="2" t="b">
        <f>ISNUMBER(G495)</f>
        <v>0</v>
      </c>
      <c r="J495" s="9"/>
      <c r="K495" s="2">
        <v>486</v>
      </c>
    </row>
    <row r="496" spans="1:11">
      <c r="A496" s="9">
        <v>402</v>
      </c>
      <c r="B496" s="9">
        <v>251</v>
      </c>
      <c r="C496" s="11" t="s">
        <v>488</v>
      </c>
      <c r="D496" s="9" t="s">
        <v>13</v>
      </c>
      <c r="E496" s="9"/>
      <c r="F496" s="2">
        <v>206</v>
      </c>
      <c r="G496" s="2" t="e">
        <f>VLOOKUP(B496,STT43_14,4,0)</f>
        <v>#N/A</v>
      </c>
      <c r="H496" s="2" t="b">
        <f>ISNUMBER(G496)</f>
        <v>0</v>
      </c>
      <c r="J496" s="9"/>
      <c r="K496" s="2">
        <v>487</v>
      </c>
    </row>
    <row r="497" spans="1:11">
      <c r="A497" s="9">
        <v>403</v>
      </c>
      <c r="B497" s="9">
        <v>258</v>
      </c>
      <c r="C497" s="11" t="s">
        <v>489</v>
      </c>
      <c r="D497" s="9" t="s">
        <v>13</v>
      </c>
      <c r="E497" s="9"/>
      <c r="F497" s="2">
        <v>207</v>
      </c>
      <c r="G497" s="2" t="e">
        <f>VLOOKUP(B497,STT43_14,4,0)</f>
        <v>#N/A</v>
      </c>
      <c r="H497" s="2" t="b">
        <f>ISNUMBER(G497)</f>
        <v>0</v>
      </c>
      <c r="J497" s="9"/>
      <c r="K497" s="2">
        <v>488</v>
      </c>
    </row>
    <row r="498" spans="1:11">
      <c r="A498" s="9">
        <v>404</v>
      </c>
      <c r="B498" s="9">
        <v>262</v>
      </c>
      <c r="C498" s="11" t="s">
        <v>490</v>
      </c>
      <c r="D498" s="9" t="s">
        <v>13</v>
      </c>
      <c r="E498" s="9"/>
      <c r="F498" s="2">
        <v>208</v>
      </c>
      <c r="G498" s="2" t="e">
        <f>VLOOKUP(B498,STT43_14,4,0)</f>
        <v>#N/A</v>
      </c>
      <c r="H498" s="2" t="b">
        <f>ISNUMBER(G498)</f>
        <v>0</v>
      </c>
      <c r="J498" s="9"/>
      <c r="K498" s="2">
        <v>489</v>
      </c>
    </row>
    <row r="499" spans="1:11">
      <c r="A499" s="9">
        <v>405</v>
      </c>
      <c r="B499" s="9">
        <v>263</v>
      </c>
      <c r="C499" s="11" t="s">
        <v>491</v>
      </c>
      <c r="D499" s="9" t="s">
        <v>13</v>
      </c>
      <c r="E499" s="9"/>
      <c r="F499" s="2">
        <v>209</v>
      </c>
      <c r="G499" s="2" t="e">
        <f>VLOOKUP(B499,STT43_14,4,0)</f>
        <v>#N/A</v>
      </c>
      <c r="H499" s="2" t="b">
        <f>ISNUMBER(G499)</f>
        <v>0</v>
      </c>
      <c r="J499" s="9"/>
      <c r="K499" s="2">
        <v>490</v>
      </c>
    </row>
    <row r="500" spans="1:11">
      <c r="A500" s="9">
        <v>406</v>
      </c>
      <c r="B500" s="9">
        <v>288</v>
      </c>
      <c r="C500" s="11" t="s">
        <v>492</v>
      </c>
      <c r="D500" s="9" t="s">
        <v>13</v>
      </c>
      <c r="E500" s="9"/>
      <c r="F500" s="2">
        <v>210</v>
      </c>
      <c r="G500" s="2" t="e">
        <f>VLOOKUP(B500,STT43_14,4,0)</f>
        <v>#N/A</v>
      </c>
      <c r="H500" s="2" t="b">
        <f>ISNUMBER(G500)</f>
        <v>0</v>
      </c>
      <c r="J500" s="9"/>
      <c r="K500" s="2">
        <v>491</v>
      </c>
    </row>
    <row r="501" spans="1:11">
      <c r="A501" s="9">
        <v>407</v>
      </c>
      <c r="B501" s="9">
        <v>289</v>
      </c>
      <c r="C501" s="11" t="s">
        <v>493</v>
      </c>
      <c r="D501" s="9" t="s">
        <v>13</v>
      </c>
      <c r="E501" s="9"/>
      <c r="F501" s="2">
        <v>211</v>
      </c>
      <c r="G501" s="2" t="e">
        <f>VLOOKUP(B501,STT43_14,4,0)</f>
        <v>#N/A</v>
      </c>
      <c r="H501" s="2" t="b">
        <f>ISNUMBER(G501)</f>
        <v>0</v>
      </c>
      <c r="J501" s="9"/>
      <c r="K501" s="2">
        <v>492</v>
      </c>
    </row>
    <row r="502" spans="1:11">
      <c r="A502" s="9">
        <v>408</v>
      </c>
      <c r="B502" s="9">
        <v>291</v>
      </c>
      <c r="C502" s="11" t="s">
        <v>494</v>
      </c>
      <c r="D502" s="9" t="s">
        <v>13</v>
      </c>
      <c r="E502" s="9"/>
      <c r="F502" s="2">
        <v>212</v>
      </c>
      <c r="G502" s="2" t="e">
        <f>VLOOKUP(B502,STT43_14,4,0)</f>
        <v>#N/A</v>
      </c>
      <c r="H502" s="2" t="b">
        <f>ISNUMBER(G502)</f>
        <v>0</v>
      </c>
      <c r="J502" s="9"/>
      <c r="K502" s="2">
        <v>493</v>
      </c>
    </row>
    <row r="503" spans="1:11">
      <c r="A503" s="9"/>
      <c r="B503" s="9"/>
      <c r="C503" s="18" t="s">
        <v>495</v>
      </c>
      <c r="D503" s="9"/>
      <c r="E503" s="9"/>
      <c r="F503" s="2">
        <v>213</v>
      </c>
      <c r="G503" s="2" t="e">
        <f>VLOOKUP(B503,STT43_15,4,0)</f>
        <v>#N/A</v>
      </c>
      <c r="H503" s="2" t="b">
        <f>ISNUMBER(G503)</f>
        <v>0</v>
      </c>
      <c r="J503" s="9"/>
      <c r="K503" s="2">
        <v>494</v>
      </c>
    </row>
    <row r="504" spans="1:11">
      <c r="A504" s="9"/>
      <c r="B504" s="9"/>
      <c r="C504" s="12" t="s">
        <v>496</v>
      </c>
      <c r="D504" s="9"/>
      <c r="E504" s="9"/>
      <c r="F504" s="2">
        <v>214</v>
      </c>
      <c r="G504" s="2" t="e">
        <f>VLOOKUP(B504,STT43_15,4,0)</f>
        <v>#N/A</v>
      </c>
      <c r="H504" s="2" t="b">
        <f>ISNUMBER(G504)</f>
        <v>0</v>
      </c>
      <c r="J504" s="9"/>
      <c r="K504" s="2">
        <v>495</v>
      </c>
    </row>
    <row r="505" spans="1:11">
      <c r="A505" s="19">
        <v>409</v>
      </c>
      <c r="B505" s="22">
        <v>226</v>
      </c>
      <c r="C505" s="23" t="s">
        <v>497</v>
      </c>
      <c r="D505" s="19" t="s">
        <v>13</v>
      </c>
      <c r="E505" s="19"/>
      <c r="F505" s="21">
        <v>215</v>
      </c>
      <c r="G505" s="21" t="e">
        <f>VLOOKUP(B505,STT43_15,4,0)</f>
        <v>#N/A</v>
      </c>
      <c r="H505" s="21" t="b">
        <f>ISNUMBER(G505)</f>
        <v>0</v>
      </c>
      <c r="I505" s="21"/>
      <c r="J505" s="19">
        <v>409</v>
      </c>
      <c r="K505" s="21">
        <v>496</v>
      </c>
    </row>
    <row r="506" spans="1:11">
      <c r="A506" s="9"/>
      <c r="B506" s="9"/>
      <c r="C506" s="10" t="s">
        <v>498</v>
      </c>
      <c r="D506" s="9"/>
      <c r="E506" s="9"/>
      <c r="F506" s="2">
        <v>216</v>
      </c>
      <c r="G506" s="2" t="e">
        <f>VLOOKUP(B506,STT43_16,4,0)</f>
        <v>#N/A</v>
      </c>
      <c r="H506" s="2" t="b">
        <f>ISNUMBER(G506)</f>
        <v>0</v>
      </c>
      <c r="J506" s="9"/>
      <c r="K506" s="2">
        <v>497</v>
      </c>
    </row>
    <row r="507" spans="1:11">
      <c r="A507" s="9"/>
      <c r="B507" s="9"/>
      <c r="C507" s="11" t="s">
        <v>54</v>
      </c>
      <c r="D507" s="9"/>
      <c r="E507" s="9"/>
      <c r="F507" s="2">
        <v>217</v>
      </c>
      <c r="G507" s="2" t="e">
        <f>VLOOKUP(B507,STT43_16,4,0)</f>
        <v>#N/A</v>
      </c>
      <c r="H507" s="2" t="b">
        <f>ISNUMBER(G507)</f>
        <v>0</v>
      </c>
      <c r="J507" s="9"/>
      <c r="K507" s="2">
        <v>498</v>
      </c>
    </row>
    <row r="508" spans="1:11">
      <c r="A508" s="9">
        <v>410</v>
      </c>
      <c r="B508" s="9">
        <v>33</v>
      </c>
      <c r="C508" s="11" t="s">
        <v>499</v>
      </c>
      <c r="D508" s="9"/>
      <c r="E508" s="9" t="s">
        <v>13</v>
      </c>
      <c r="F508" s="2">
        <v>218</v>
      </c>
      <c r="G508" s="2" t="e">
        <f>VLOOKUP(B508,STT43_16,4,0)</f>
        <v>#N/A</v>
      </c>
      <c r="H508" s="2" t="b">
        <f>ISNUMBER(G508)</f>
        <v>0</v>
      </c>
      <c r="J508" s="9"/>
      <c r="K508" s="2">
        <v>499</v>
      </c>
    </row>
    <row r="509" spans="1:11">
      <c r="A509" s="9">
        <v>411</v>
      </c>
      <c r="B509" s="9">
        <v>35</v>
      </c>
      <c r="C509" s="11" t="s">
        <v>500</v>
      </c>
      <c r="D509" s="9"/>
      <c r="E509" s="9" t="s">
        <v>13</v>
      </c>
      <c r="F509" s="2">
        <v>219</v>
      </c>
      <c r="G509" s="2" t="e">
        <f>VLOOKUP(B509,STT43_16,4,0)</f>
        <v>#N/A</v>
      </c>
      <c r="H509" s="2" t="b">
        <f>ISNUMBER(G509)</f>
        <v>0</v>
      </c>
      <c r="J509" s="9"/>
      <c r="K509" s="2">
        <v>500</v>
      </c>
    </row>
    <row r="510" spans="1:11">
      <c r="A510" s="9">
        <v>412</v>
      </c>
      <c r="B510" s="9">
        <v>39</v>
      </c>
      <c r="C510" s="11" t="s">
        <v>501</v>
      </c>
      <c r="D510" s="9"/>
      <c r="E510" s="9" t="s">
        <v>13</v>
      </c>
      <c r="F510" s="2">
        <v>220</v>
      </c>
      <c r="G510" s="2" t="e">
        <f>VLOOKUP(B510,STT43_16,4,0)</f>
        <v>#N/A</v>
      </c>
      <c r="H510" s="2" t="b">
        <f>ISNUMBER(G510)</f>
        <v>0</v>
      </c>
      <c r="J510" s="9"/>
      <c r="K510" s="2">
        <v>501</v>
      </c>
    </row>
    <row r="511" spans="1:11">
      <c r="A511" s="9">
        <v>413</v>
      </c>
      <c r="B511" s="9">
        <v>40</v>
      </c>
      <c r="C511" s="11" t="s">
        <v>502</v>
      </c>
      <c r="D511" s="9"/>
      <c r="E511" s="9" t="s">
        <v>13</v>
      </c>
      <c r="F511" s="2">
        <v>221</v>
      </c>
      <c r="G511" s="2" t="e">
        <f>VLOOKUP(B511,STT43_16,4,0)</f>
        <v>#N/A</v>
      </c>
      <c r="H511" s="2" t="b">
        <f>ISNUMBER(G511)</f>
        <v>0</v>
      </c>
      <c r="J511" s="9"/>
      <c r="K511" s="2">
        <v>502</v>
      </c>
    </row>
    <row r="512" spans="1:11">
      <c r="A512" s="9">
        <v>414</v>
      </c>
      <c r="B512" s="9">
        <v>58</v>
      </c>
      <c r="C512" s="11" t="s">
        <v>503</v>
      </c>
      <c r="D512" s="9"/>
      <c r="E512" s="9" t="s">
        <v>13</v>
      </c>
      <c r="F512" s="2">
        <v>222</v>
      </c>
      <c r="G512" s="2" t="e">
        <f>VLOOKUP(B512,STT43_16,4,0)</f>
        <v>#N/A</v>
      </c>
      <c r="H512" s="2" t="b">
        <f>ISNUMBER(G512)</f>
        <v>0</v>
      </c>
      <c r="J512" s="9"/>
      <c r="K512" s="2">
        <v>503</v>
      </c>
    </row>
    <row r="513" spans="1:11">
      <c r="A513" s="9">
        <v>415</v>
      </c>
      <c r="B513" s="9">
        <v>139</v>
      </c>
      <c r="C513" s="11" t="s">
        <v>504</v>
      </c>
      <c r="D513" s="9" t="s">
        <v>13</v>
      </c>
      <c r="E513" s="9"/>
      <c r="F513" s="2">
        <v>223</v>
      </c>
      <c r="G513" s="2" t="e">
        <f>VLOOKUP(B513,STT43_16,4,0)</f>
        <v>#N/A</v>
      </c>
      <c r="H513" s="2" t="b">
        <f>ISNUMBER(G513)</f>
        <v>0</v>
      </c>
      <c r="J513" s="9"/>
      <c r="K513" s="2">
        <v>504</v>
      </c>
    </row>
    <row r="514" spans="1:11">
      <c r="A514" s="9">
        <v>416</v>
      </c>
      <c r="B514" s="9">
        <v>140</v>
      </c>
      <c r="C514" s="11" t="s">
        <v>505</v>
      </c>
      <c r="D514" s="9" t="s">
        <v>13</v>
      </c>
      <c r="E514" s="9"/>
      <c r="F514" s="2">
        <v>224</v>
      </c>
      <c r="G514" s="2" t="e">
        <f>VLOOKUP(B514,STT43_16,4,0)</f>
        <v>#N/A</v>
      </c>
      <c r="H514" s="2" t="b">
        <f>ISNUMBER(G514)</f>
        <v>0</v>
      </c>
      <c r="J514" s="9"/>
      <c r="K514" s="2">
        <v>505</v>
      </c>
    </row>
    <row r="515" spans="1:11">
      <c r="A515" s="9">
        <v>417</v>
      </c>
      <c r="B515" s="9">
        <v>141</v>
      </c>
      <c r="C515" s="11" t="s">
        <v>506</v>
      </c>
      <c r="D515" s="9" t="s">
        <v>13</v>
      </c>
      <c r="E515" s="9"/>
      <c r="F515" s="2">
        <v>225</v>
      </c>
      <c r="G515" s="2" t="e">
        <f>VLOOKUP(B515,STT43_16,4,0)</f>
        <v>#N/A</v>
      </c>
      <c r="H515" s="2" t="b">
        <f>ISNUMBER(G515)</f>
        <v>0</v>
      </c>
      <c r="J515" s="9"/>
      <c r="K515" s="2">
        <v>506</v>
      </c>
    </row>
    <row r="516" spans="1:11">
      <c r="A516" s="9">
        <v>418</v>
      </c>
      <c r="B516" s="9">
        <v>142</v>
      </c>
      <c r="C516" s="11" t="s">
        <v>507</v>
      </c>
      <c r="D516" s="9" t="s">
        <v>13</v>
      </c>
      <c r="E516" s="9"/>
      <c r="F516" s="2">
        <v>226</v>
      </c>
      <c r="G516" s="2" t="e">
        <f>VLOOKUP(B516,STT43_16,4,0)</f>
        <v>#N/A</v>
      </c>
      <c r="H516" s="2" t="b">
        <f>ISNUMBER(G516)</f>
        <v>0</v>
      </c>
      <c r="J516" s="9"/>
      <c r="K516" s="2">
        <v>507</v>
      </c>
    </row>
    <row r="517" spans="1:11">
      <c r="A517" s="9">
        <v>419</v>
      </c>
      <c r="B517" s="9">
        <v>228</v>
      </c>
      <c r="C517" s="11" t="s">
        <v>508</v>
      </c>
      <c r="D517" s="9" t="s">
        <v>13</v>
      </c>
      <c r="E517" s="9"/>
      <c r="F517" s="2">
        <v>227</v>
      </c>
      <c r="G517" s="2" t="e">
        <f>VLOOKUP(B517,STT43_16,4,0)</f>
        <v>#N/A</v>
      </c>
      <c r="H517" s="2" t="b">
        <f>ISNUMBER(G517)</f>
        <v>0</v>
      </c>
      <c r="J517" s="9"/>
      <c r="K517" s="2">
        <v>508</v>
      </c>
    </row>
    <row r="518" spans="1:11">
      <c r="A518" s="9"/>
      <c r="B518" s="9"/>
      <c r="C518" s="10" t="s">
        <v>509</v>
      </c>
      <c r="D518" s="9"/>
      <c r="E518" s="9"/>
      <c r="F518" s="2">
        <v>228</v>
      </c>
      <c r="G518" s="2" t="e">
        <f>VLOOKUP(B518,STT43_17,4,0)</f>
        <v>#N/A</v>
      </c>
      <c r="H518" s="2" t="b">
        <f>ISNUMBER(G518)</f>
        <v>0</v>
      </c>
      <c r="J518" s="9"/>
      <c r="K518" s="2">
        <v>509</v>
      </c>
    </row>
    <row r="519" spans="1:11">
      <c r="A519" s="9"/>
      <c r="B519" s="9"/>
      <c r="C519" s="11" t="s">
        <v>510</v>
      </c>
      <c r="D519" s="9"/>
      <c r="E519" s="9"/>
      <c r="F519" s="2">
        <v>229</v>
      </c>
      <c r="G519" s="2" t="e">
        <f>VLOOKUP(B519,STT43_17,4,0)</f>
        <v>#N/A</v>
      </c>
      <c r="H519" s="2" t="b">
        <f>ISNUMBER(G519)</f>
        <v>0</v>
      </c>
      <c r="J519" s="9"/>
      <c r="K519" s="2">
        <v>510</v>
      </c>
    </row>
    <row r="520" spans="1:11">
      <c r="A520" s="9">
        <v>420</v>
      </c>
      <c r="B520" s="9">
        <v>1</v>
      </c>
      <c r="C520" s="11" t="s">
        <v>511</v>
      </c>
      <c r="D520" s="9" t="s">
        <v>13</v>
      </c>
      <c r="E520" s="9"/>
      <c r="F520" s="2">
        <v>230</v>
      </c>
      <c r="G520" s="2" t="e">
        <f>VLOOKUP(B520,STT43_17,4,0)</f>
        <v>#N/A</v>
      </c>
      <c r="H520" s="2" t="b">
        <f>ISNUMBER(G520)</f>
        <v>0</v>
      </c>
      <c r="J520" s="9"/>
      <c r="K520" s="2">
        <v>511</v>
      </c>
    </row>
    <row r="521" spans="1:11">
      <c r="A521" s="9">
        <v>421</v>
      </c>
      <c r="B521" s="9">
        <v>2</v>
      </c>
      <c r="C521" s="11" t="s">
        <v>512</v>
      </c>
      <c r="D521" s="9"/>
      <c r="E521" s="9" t="s">
        <v>13</v>
      </c>
      <c r="F521" s="2">
        <v>231</v>
      </c>
      <c r="G521" s="2" t="e">
        <f>VLOOKUP(B521,STT43_17,4,0)</f>
        <v>#N/A</v>
      </c>
      <c r="H521" s="2" t="b">
        <f>ISNUMBER(G521)</f>
        <v>0</v>
      </c>
      <c r="J521" s="9"/>
      <c r="K521" s="2">
        <v>512</v>
      </c>
    </row>
    <row r="522" spans="1:11">
      <c r="A522" s="9">
        <v>422</v>
      </c>
      <c r="B522" s="9">
        <v>3</v>
      </c>
      <c r="C522" s="11" t="s">
        <v>513</v>
      </c>
      <c r="D522" s="9"/>
      <c r="E522" s="9" t="s">
        <v>13</v>
      </c>
      <c r="F522" s="2">
        <v>232</v>
      </c>
      <c r="G522" s="2" t="e">
        <f>VLOOKUP(B522,STT43_17,4,0)</f>
        <v>#N/A</v>
      </c>
      <c r="H522" s="2" t="b">
        <f>ISNUMBER(G522)</f>
        <v>0</v>
      </c>
      <c r="J522" s="9"/>
      <c r="K522" s="2">
        <v>513</v>
      </c>
    </row>
    <row r="523" spans="1:11">
      <c r="A523" s="9">
        <v>423</v>
      </c>
      <c r="B523" s="9">
        <v>5</v>
      </c>
      <c r="C523" s="11" t="s">
        <v>514</v>
      </c>
      <c r="D523" s="9" t="s">
        <v>13</v>
      </c>
      <c r="E523" s="9"/>
      <c r="F523" s="2">
        <v>233</v>
      </c>
      <c r="G523" s="2" t="e">
        <f>VLOOKUP(B523,STT43_17,4,0)</f>
        <v>#N/A</v>
      </c>
      <c r="H523" s="2" t="b">
        <f>ISNUMBER(G523)</f>
        <v>0</v>
      </c>
      <c r="J523" s="9"/>
      <c r="K523" s="2">
        <v>514</v>
      </c>
    </row>
    <row r="524" spans="1:11">
      <c r="A524" s="9">
        <v>424</v>
      </c>
      <c r="B524" s="9">
        <v>6</v>
      </c>
      <c r="C524" s="11" t="s">
        <v>515</v>
      </c>
      <c r="D524" s="9" t="s">
        <v>13</v>
      </c>
      <c r="E524" s="9"/>
      <c r="F524" s="2">
        <v>234</v>
      </c>
      <c r="G524" s="2" t="e">
        <f>VLOOKUP(B524,STT43_17,4,0)</f>
        <v>#N/A</v>
      </c>
      <c r="H524" s="2" t="b">
        <f>ISNUMBER(G524)</f>
        <v>0</v>
      </c>
      <c r="J524" s="9"/>
      <c r="K524" s="2">
        <v>515</v>
      </c>
    </row>
    <row r="525" spans="1:11">
      <c r="A525" s="9">
        <v>425</v>
      </c>
      <c r="B525" s="9">
        <v>8</v>
      </c>
      <c r="C525" s="11" t="s">
        <v>516</v>
      </c>
      <c r="D525" s="9" t="s">
        <v>13</v>
      </c>
      <c r="E525" s="9"/>
      <c r="F525" s="2">
        <v>235</v>
      </c>
      <c r="G525" s="2" t="e">
        <f>VLOOKUP(B525,STT43_17,4,0)</f>
        <v>#N/A</v>
      </c>
      <c r="H525" s="2" t="b">
        <f>ISNUMBER(G525)</f>
        <v>0</v>
      </c>
      <c r="J525" s="9"/>
      <c r="K525" s="2">
        <v>516</v>
      </c>
    </row>
    <row r="526" spans="1:11">
      <c r="A526" s="9">
        <v>426</v>
      </c>
      <c r="B526" s="9">
        <v>9</v>
      </c>
      <c r="C526" s="11" t="s">
        <v>517</v>
      </c>
      <c r="D526" s="9" t="s">
        <v>13</v>
      </c>
      <c r="E526" s="9"/>
      <c r="F526" s="2">
        <v>236</v>
      </c>
      <c r="G526" s="2" t="e">
        <f>VLOOKUP(B526,STT43_17,4,0)</f>
        <v>#N/A</v>
      </c>
      <c r="H526" s="2" t="b">
        <f>ISNUMBER(G526)</f>
        <v>0</v>
      </c>
      <c r="J526" s="9"/>
      <c r="K526" s="2">
        <v>517</v>
      </c>
    </row>
    <row r="527" spans="1:11">
      <c r="A527" s="9">
        <v>427</v>
      </c>
      <c r="B527" s="9">
        <v>10</v>
      </c>
      <c r="C527" s="11" t="s">
        <v>518</v>
      </c>
      <c r="D527" s="9" t="s">
        <v>13</v>
      </c>
      <c r="E527" s="9"/>
      <c r="F527" s="2">
        <v>237</v>
      </c>
      <c r="G527" s="2" t="e">
        <f>VLOOKUP(B527,STT43_17,4,0)</f>
        <v>#N/A</v>
      </c>
      <c r="H527" s="2" t="b">
        <f>ISNUMBER(G527)</f>
        <v>0</v>
      </c>
      <c r="J527" s="9"/>
      <c r="K527" s="2">
        <v>518</v>
      </c>
    </row>
    <row r="528" spans="1:11">
      <c r="A528" s="9">
        <v>428</v>
      </c>
      <c r="B528" s="9">
        <v>13</v>
      </c>
      <c r="C528" s="11" t="s">
        <v>519</v>
      </c>
      <c r="D528" s="9" t="s">
        <v>13</v>
      </c>
      <c r="E528" s="9"/>
      <c r="F528" s="2">
        <v>238</v>
      </c>
      <c r="G528" s="2" t="e">
        <f>VLOOKUP(B528,STT43_17,4,0)</f>
        <v>#N/A</v>
      </c>
      <c r="H528" s="2" t="b">
        <f>ISNUMBER(G528)</f>
        <v>0</v>
      </c>
      <c r="J528" s="9"/>
      <c r="K528" s="2">
        <v>519</v>
      </c>
    </row>
    <row r="529" spans="1:11">
      <c r="A529" s="9">
        <v>429</v>
      </c>
      <c r="B529" s="9">
        <v>14</v>
      </c>
      <c r="C529" s="11" t="s">
        <v>520</v>
      </c>
      <c r="D529" s="9" t="s">
        <v>13</v>
      </c>
      <c r="E529" s="9"/>
      <c r="F529" s="2">
        <v>239</v>
      </c>
      <c r="G529" s="2" t="e">
        <f>VLOOKUP(B529,STT43_17,4,0)</f>
        <v>#N/A</v>
      </c>
      <c r="H529" s="2" t="b">
        <f>ISNUMBER(G529)</f>
        <v>0</v>
      </c>
      <c r="J529" s="9"/>
      <c r="K529" s="2">
        <v>520</v>
      </c>
    </row>
    <row r="530" spans="1:11">
      <c r="A530" s="9">
        <v>430</v>
      </c>
      <c r="B530" s="9">
        <v>15</v>
      </c>
      <c r="C530" s="11" t="s">
        <v>521</v>
      </c>
      <c r="D530" s="9" t="s">
        <v>13</v>
      </c>
      <c r="E530" s="9"/>
      <c r="F530" s="2">
        <v>240</v>
      </c>
      <c r="G530" s="2" t="e">
        <f>VLOOKUP(B530,STT43_17,4,0)</f>
        <v>#N/A</v>
      </c>
      <c r="H530" s="2" t="b">
        <f>ISNUMBER(G530)</f>
        <v>0</v>
      </c>
      <c r="J530" s="9"/>
      <c r="K530" s="2">
        <v>521</v>
      </c>
    </row>
    <row r="531" spans="1:11">
      <c r="A531" s="9">
        <v>431</v>
      </c>
      <c r="B531" s="9">
        <v>18</v>
      </c>
      <c r="C531" s="11" t="s">
        <v>522</v>
      </c>
      <c r="D531" s="9" t="s">
        <v>13</v>
      </c>
      <c r="E531" s="9"/>
      <c r="F531" s="2">
        <v>241</v>
      </c>
      <c r="G531" s="2" t="e">
        <f>VLOOKUP(B531,STT43_17,4,0)</f>
        <v>#N/A</v>
      </c>
      <c r="H531" s="2" t="b">
        <f>ISNUMBER(G531)</f>
        <v>0</v>
      </c>
      <c r="J531" s="9"/>
      <c r="K531" s="2">
        <v>522</v>
      </c>
    </row>
    <row r="532" spans="1:11">
      <c r="A532" s="9">
        <v>432</v>
      </c>
      <c r="B532" s="9">
        <v>19</v>
      </c>
      <c r="C532" s="11" t="s">
        <v>523</v>
      </c>
      <c r="D532" s="9"/>
      <c r="E532" s="9" t="s">
        <v>13</v>
      </c>
      <c r="F532" s="2">
        <v>242</v>
      </c>
      <c r="G532" s="2" t="e">
        <f>VLOOKUP(B532,STT43_17,4,0)</f>
        <v>#N/A</v>
      </c>
      <c r="H532" s="2" t="b">
        <f>ISNUMBER(G532)</f>
        <v>0</v>
      </c>
      <c r="J532" s="9"/>
      <c r="K532" s="2">
        <v>523</v>
      </c>
    </row>
    <row r="533" spans="1:11">
      <c r="A533" s="9">
        <v>433</v>
      </c>
      <c r="B533" s="9">
        <v>20</v>
      </c>
      <c r="C533" s="11" t="s">
        <v>524</v>
      </c>
      <c r="D533" s="9" t="s">
        <v>13</v>
      </c>
      <c r="E533" s="9"/>
      <c r="F533" s="2">
        <v>243</v>
      </c>
      <c r="G533" s="2" t="e">
        <f>VLOOKUP(B533,STT43_17,4,0)</f>
        <v>#N/A</v>
      </c>
      <c r="H533" s="2" t="b">
        <f>ISNUMBER(G533)</f>
        <v>0</v>
      </c>
      <c r="J533" s="9"/>
      <c r="K533" s="2">
        <v>524</v>
      </c>
    </row>
    <row r="534" spans="1:11">
      <c r="A534" s="9">
        <v>434</v>
      </c>
      <c r="B534" s="9">
        <v>21</v>
      </c>
      <c r="C534" s="11" t="s">
        <v>525</v>
      </c>
      <c r="D534" s="9"/>
      <c r="E534" s="9" t="s">
        <v>13</v>
      </c>
      <c r="F534" s="2">
        <v>244</v>
      </c>
      <c r="G534" s="2" t="e">
        <f>VLOOKUP(B534,STT43_17,4,0)</f>
        <v>#N/A</v>
      </c>
      <c r="H534" s="2" t="b">
        <f>ISNUMBER(G534)</f>
        <v>0</v>
      </c>
      <c r="J534" s="9"/>
      <c r="K534" s="2">
        <v>525</v>
      </c>
    </row>
    <row r="535" spans="1:11">
      <c r="A535" s="9">
        <v>435</v>
      </c>
      <c r="B535" s="9">
        <v>22</v>
      </c>
      <c r="C535" s="11" t="s">
        <v>526</v>
      </c>
      <c r="D535" s="9" t="s">
        <v>13</v>
      </c>
      <c r="E535" s="9"/>
      <c r="F535" s="2">
        <v>245</v>
      </c>
      <c r="G535" s="2" t="e">
        <f>VLOOKUP(B535,STT43_17,4,0)</f>
        <v>#N/A</v>
      </c>
      <c r="H535" s="2" t="b">
        <f>ISNUMBER(G535)</f>
        <v>0</v>
      </c>
      <c r="J535" s="9"/>
      <c r="K535" s="2">
        <v>526</v>
      </c>
    </row>
    <row r="536" spans="1:11">
      <c r="A536" s="9">
        <v>436</v>
      </c>
      <c r="B536" s="9">
        <v>23</v>
      </c>
      <c r="C536" s="11" t="s">
        <v>527</v>
      </c>
      <c r="D536" s="9" t="s">
        <v>13</v>
      </c>
      <c r="E536" s="9"/>
      <c r="F536" s="2">
        <v>246</v>
      </c>
      <c r="G536" s="2" t="e">
        <f>VLOOKUP(B536,STT43_17,4,0)</f>
        <v>#N/A</v>
      </c>
      <c r="H536" s="2" t="b">
        <f>ISNUMBER(G536)</f>
        <v>0</v>
      </c>
      <c r="J536" s="9"/>
      <c r="K536" s="2">
        <v>527</v>
      </c>
    </row>
    <row r="537" spans="1:11">
      <c r="A537" s="9">
        <v>437</v>
      </c>
      <c r="B537" s="9">
        <v>24</v>
      </c>
      <c r="C537" s="11" t="s">
        <v>528</v>
      </c>
      <c r="D537" s="9" t="s">
        <v>13</v>
      </c>
      <c r="E537" s="9"/>
      <c r="F537" s="2">
        <v>247</v>
      </c>
      <c r="G537" s="2" t="e">
        <f>VLOOKUP(B537,STT43_17,4,0)</f>
        <v>#N/A</v>
      </c>
      <c r="H537" s="2" t="b">
        <f>ISNUMBER(G537)</f>
        <v>0</v>
      </c>
      <c r="J537" s="9"/>
      <c r="K537" s="2">
        <v>528</v>
      </c>
    </row>
    <row r="538" spans="1:11">
      <c r="A538" s="9">
        <v>438</v>
      </c>
      <c r="B538" s="9">
        <v>27</v>
      </c>
      <c r="C538" s="11" t="s">
        <v>529</v>
      </c>
      <c r="D538" s="9"/>
      <c r="E538" s="9" t="s">
        <v>13</v>
      </c>
      <c r="F538" s="2">
        <v>248</v>
      </c>
      <c r="G538" s="2" t="e">
        <f>VLOOKUP(B538,STT43_17,4,0)</f>
        <v>#N/A</v>
      </c>
      <c r="H538" s="2" t="b">
        <f>ISNUMBER(G538)</f>
        <v>0</v>
      </c>
      <c r="J538" s="9"/>
      <c r="K538" s="2">
        <v>529</v>
      </c>
    </row>
    <row r="539" spans="1:11">
      <c r="A539" s="9">
        <v>439</v>
      </c>
      <c r="B539" s="9">
        <v>28</v>
      </c>
      <c r="C539" s="11" t="s">
        <v>530</v>
      </c>
      <c r="D539" s="9"/>
      <c r="E539" s="9" t="s">
        <v>13</v>
      </c>
      <c r="F539" s="2">
        <v>249</v>
      </c>
      <c r="G539" s="2" t="e">
        <f>VLOOKUP(B539,STT43_17,4,0)</f>
        <v>#N/A</v>
      </c>
      <c r="H539" s="2" t="b">
        <f>ISNUMBER(G539)</f>
        <v>0</v>
      </c>
      <c r="J539" s="9"/>
      <c r="K539" s="2">
        <v>530</v>
      </c>
    </row>
    <row r="540" spans="1:11">
      <c r="A540" s="9">
        <v>440</v>
      </c>
      <c r="B540" s="9">
        <v>29</v>
      </c>
      <c r="C540" s="11" t="s">
        <v>531</v>
      </c>
      <c r="D540" s="9"/>
      <c r="E540" s="9" t="s">
        <v>13</v>
      </c>
      <c r="F540" s="2">
        <v>250</v>
      </c>
      <c r="G540" s="2" t="e">
        <f>VLOOKUP(B540,STT43_17,4,0)</f>
        <v>#N/A</v>
      </c>
      <c r="H540" s="2" t="b">
        <f>ISNUMBER(G540)</f>
        <v>0</v>
      </c>
      <c r="J540" s="9"/>
      <c r="K540" s="2">
        <v>531</v>
      </c>
    </row>
    <row r="541" spans="1:11">
      <c r="A541" s="9">
        <v>441</v>
      </c>
      <c r="B541" s="9">
        <v>30</v>
      </c>
      <c r="C541" s="11" t="s">
        <v>532</v>
      </c>
      <c r="D541" s="9"/>
      <c r="E541" s="9" t="s">
        <v>13</v>
      </c>
      <c r="F541" s="2">
        <v>251</v>
      </c>
      <c r="G541" s="2" t="e">
        <f>VLOOKUP(B541,STT43_17,4,0)</f>
        <v>#N/A</v>
      </c>
      <c r="H541" s="2" t="b">
        <f>ISNUMBER(G541)</f>
        <v>0</v>
      </c>
      <c r="J541" s="9"/>
      <c r="K541" s="2">
        <v>532</v>
      </c>
    </row>
    <row r="542" spans="1:11">
      <c r="A542" s="9"/>
      <c r="B542" s="9"/>
      <c r="C542" s="11" t="s">
        <v>533</v>
      </c>
      <c r="D542" s="9"/>
      <c r="E542" s="9"/>
      <c r="F542" s="2">
        <v>252</v>
      </c>
      <c r="G542" s="2" t="e">
        <f>VLOOKUP(B542,STT43_17,4,0)</f>
        <v>#N/A</v>
      </c>
      <c r="H542" s="2" t="b">
        <f>ISNUMBER(G542)</f>
        <v>0</v>
      </c>
      <c r="J542" s="9"/>
      <c r="K542" s="2">
        <v>533</v>
      </c>
    </row>
    <row r="543" spans="1:11">
      <c r="A543" s="9">
        <v>442</v>
      </c>
      <c r="B543" s="9">
        <v>79</v>
      </c>
      <c r="C543" s="11" t="s">
        <v>534</v>
      </c>
      <c r="D543" s="9"/>
      <c r="E543" s="9" t="s">
        <v>13</v>
      </c>
      <c r="F543" s="2">
        <v>253</v>
      </c>
      <c r="G543" s="2" t="e">
        <f>VLOOKUP(B543,STT43_17,4,0)</f>
        <v>#N/A</v>
      </c>
      <c r="H543" s="2" t="b">
        <f>ISNUMBER(G543)</f>
        <v>0</v>
      </c>
      <c r="J543" s="9"/>
      <c r="K543" s="2">
        <v>534</v>
      </c>
    </row>
    <row r="544" spans="1:11">
      <c r="A544" s="9">
        <v>443</v>
      </c>
      <c r="B544" s="9">
        <v>80</v>
      </c>
      <c r="C544" s="11" t="s">
        <v>535</v>
      </c>
      <c r="D544" s="9"/>
      <c r="E544" s="9" t="s">
        <v>13</v>
      </c>
      <c r="F544" s="2">
        <v>254</v>
      </c>
      <c r="G544" s="2" t="e">
        <f>VLOOKUP(B544,STT43_17,4,0)</f>
        <v>#N/A</v>
      </c>
      <c r="H544" s="2" t="b">
        <f>ISNUMBER(G544)</f>
        <v>0</v>
      </c>
      <c r="J544" s="9"/>
      <c r="K544" s="2">
        <v>535</v>
      </c>
    </row>
    <row r="545" spans="1:11">
      <c r="A545" s="9">
        <v>444</v>
      </c>
      <c r="B545" s="9">
        <v>81</v>
      </c>
      <c r="C545" s="11" t="s">
        <v>536</v>
      </c>
      <c r="D545" s="9"/>
      <c r="E545" s="9" t="s">
        <v>13</v>
      </c>
      <c r="F545" s="2">
        <v>255</v>
      </c>
      <c r="G545" s="2" t="e">
        <f>VLOOKUP(B545,STT43_17,4,0)</f>
        <v>#N/A</v>
      </c>
      <c r="H545" s="2" t="b">
        <f>ISNUMBER(G545)</f>
        <v>0</v>
      </c>
      <c r="J545" s="9"/>
      <c r="K545" s="2">
        <v>536</v>
      </c>
    </row>
    <row r="546" spans="1:11" ht="33">
      <c r="A546" s="9"/>
      <c r="B546" s="9"/>
      <c r="C546" s="11" t="s">
        <v>537</v>
      </c>
      <c r="D546" s="9"/>
      <c r="E546" s="9"/>
      <c r="F546" s="2">
        <v>256</v>
      </c>
      <c r="G546" s="2" t="e">
        <f>VLOOKUP(B546,STT43_17,4,0)</f>
        <v>#N/A</v>
      </c>
      <c r="H546" s="2" t="b">
        <f>ISNUMBER(G546)</f>
        <v>0</v>
      </c>
      <c r="J546" s="9"/>
      <c r="K546" s="2">
        <v>537</v>
      </c>
    </row>
    <row r="547" spans="1:11">
      <c r="A547" s="9">
        <v>445</v>
      </c>
      <c r="B547" s="9">
        <v>124</v>
      </c>
      <c r="C547" s="11" t="s">
        <v>538</v>
      </c>
      <c r="D547" s="9"/>
      <c r="E547" s="9" t="s">
        <v>13</v>
      </c>
      <c r="F547" s="2">
        <v>257</v>
      </c>
      <c r="G547" s="2" t="e">
        <f>VLOOKUP(B547,STT43_17,4,0)</f>
        <v>#N/A</v>
      </c>
      <c r="H547" s="2" t="b">
        <f>ISNUMBER(G547)</f>
        <v>0</v>
      </c>
      <c r="J547" s="9"/>
      <c r="K547" s="2">
        <v>538</v>
      </c>
    </row>
    <row r="548" spans="1:11">
      <c r="A548" s="9">
        <v>446</v>
      </c>
      <c r="B548" s="9">
        <v>125</v>
      </c>
      <c r="C548" s="11" t="s">
        <v>539</v>
      </c>
      <c r="D548" s="9"/>
      <c r="E548" s="9" t="s">
        <v>13</v>
      </c>
      <c r="F548" s="2">
        <v>258</v>
      </c>
      <c r="G548" s="2" t="e">
        <f>VLOOKUP(B548,STT43_17,4,0)</f>
        <v>#N/A</v>
      </c>
      <c r="H548" s="2" t="b">
        <f>ISNUMBER(G548)</f>
        <v>0</v>
      </c>
      <c r="J548" s="9"/>
      <c r="K548" s="2">
        <v>539</v>
      </c>
    </row>
    <row r="549" spans="1:11">
      <c r="A549" s="9">
        <v>447</v>
      </c>
      <c r="B549" s="9">
        <v>126</v>
      </c>
      <c r="C549" s="11" t="s">
        <v>540</v>
      </c>
      <c r="D549" s="9"/>
      <c r="E549" s="9" t="s">
        <v>13</v>
      </c>
      <c r="F549" s="2">
        <v>259</v>
      </c>
      <c r="G549" s="2" t="e">
        <f>VLOOKUP(B549,STT43_17,4,0)</f>
        <v>#N/A</v>
      </c>
      <c r="H549" s="2" t="b">
        <f>ISNUMBER(G549)</f>
        <v>0</v>
      </c>
      <c r="J549" s="9"/>
      <c r="K549" s="2">
        <v>540</v>
      </c>
    </row>
    <row r="550" spans="1:11">
      <c r="A550" s="9">
        <v>448</v>
      </c>
      <c r="B550" s="9">
        <v>128</v>
      </c>
      <c r="C550" s="11" t="s">
        <v>541</v>
      </c>
      <c r="D550" s="9"/>
      <c r="E550" s="9" t="s">
        <v>13</v>
      </c>
      <c r="F550" s="2">
        <v>260</v>
      </c>
      <c r="G550" s="2" t="e">
        <f>VLOOKUP(B550,STT43_17,4,0)</f>
        <v>#N/A</v>
      </c>
      <c r="H550" s="2" t="b">
        <f>ISNUMBER(G550)</f>
        <v>0</v>
      </c>
      <c r="J550" s="9"/>
      <c r="K550" s="2">
        <v>541</v>
      </c>
    </row>
    <row r="551" spans="1:11">
      <c r="A551" s="9">
        <v>449</v>
      </c>
      <c r="B551" s="9">
        <v>129</v>
      </c>
      <c r="C551" s="11" t="s">
        <v>542</v>
      </c>
      <c r="D551" s="9"/>
      <c r="E551" s="9" t="s">
        <v>13</v>
      </c>
      <c r="F551" s="2">
        <v>261</v>
      </c>
      <c r="G551" s="2" t="e">
        <f>VLOOKUP(B551,STT43_17,4,0)</f>
        <v>#N/A</v>
      </c>
      <c r="H551" s="2" t="b">
        <f>ISNUMBER(G551)</f>
        <v>0</v>
      </c>
      <c r="J551" s="9"/>
      <c r="K551" s="2">
        <v>542</v>
      </c>
    </row>
    <row r="552" spans="1:11">
      <c r="A552" s="9">
        <v>450</v>
      </c>
      <c r="B552" s="9">
        <v>130</v>
      </c>
      <c r="C552" s="11" t="s">
        <v>543</v>
      </c>
      <c r="D552" s="9"/>
      <c r="E552" s="9" t="s">
        <v>13</v>
      </c>
      <c r="F552" s="2">
        <v>262</v>
      </c>
      <c r="G552" s="2" t="e">
        <f>VLOOKUP(B552,STT43_17,4,0)</f>
        <v>#N/A</v>
      </c>
      <c r="H552" s="2" t="b">
        <f>ISNUMBER(G552)</f>
        <v>0</v>
      </c>
      <c r="J552" s="9"/>
      <c r="K552" s="2">
        <v>543</v>
      </c>
    </row>
    <row r="553" spans="1:11" ht="33">
      <c r="A553" s="9">
        <v>451</v>
      </c>
      <c r="B553" s="9">
        <v>131</v>
      </c>
      <c r="C553" s="11" t="s">
        <v>544</v>
      </c>
      <c r="D553" s="9"/>
      <c r="E553" s="9" t="s">
        <v>13</v>
      </c>
      <c r="F553" s="2">
        <v>263</v>
      </c>
      <c r="G553" s="2" t="e">
        <f>VLOOKUP(B553,STT43_17,4,0)</f>
        <v>#N/A</v>
      </c>
      <c r="H553" s="2" t="b">
        <f>ISNUMBER(G553)</f>
        <v>0</v>
      </c>
      <c r="J553" s="9"/>
      <c r="K553" s="2">
        <v>544</v>
      </c>
    </row>
    <row r="554" spans="1:11" ht="33">
      <c r="A554" s="9">
        <v>452</v>
      </c>
      <c r="B554" s="9">
        <v>135</v>
      </c>
      <c r="C554" s="11" t="s">
        <v>545</v>
      </c>
      <c r="D554" s="9"/>
      <c r="E554" s="9" t="s">
        <v>13</v>
      </c>
      <c r="F554" s="2">
        <v>264</v>
      </c>
      <c r="G554" s="2" t="e">
        <f>VLOOKUP(B554,STT43_17,4,0)</f>
        <v>#N/A</v>
      </c>
      <c r="H554" s="2" t="b">
        <f>ISNUMBER(G554)</f>
        <v>0</v>
      </c>
      <c r="J554" s="9"/>
      <c r="K554" s="2">
        <v>545</v>
      </c>
    </row>
    <row r="555" spans="1:11" ht="33">
      <c r="A555" s="9">
        <v>453</v>
      </c>
      <c r="B555" s="9">
        <v>138</v>
      </c>
      <c r="C555" s="11" t="s">
        <v>546</v>
      </c>
      <c r="D555" s="9"/>
      <c r="E555" s="9" t="s">
        <v>13</v>
      </c>
      <c r="F555" s="2">
        <v>265</v>
      </c>
      <c r="G555" s="2" t="e">
        <f>VLOOKUP(B555,STT43_17,4,0)</f>
        <v>#N/A</v>
      </c>
      <c r="H555" s="2" t="b">
        <f>ISNUMBER(G555)</f>
        <v>0</v>
      </c>
      <c r="J555" s="9"/>
      <c r="K555" s="2">
        <v>546</v>
      </c>
    </row>
    <row r="556" spans="1:11">
      <c r="A556" s="9"/>
      <c r="B556" s="9"/>
      <c r="C556" s="11" t="s">
        <v>547</v>
      </c>
      <c r="D556" s="9"/>
      <c r="E556" s="9"/>
      <c r="F556" s="2">
        <v>266</v>
      </c>
      <c r="G556" s="2" t="e">
        <f>VLOOKUP(B556,STT43_17,4,0)</f>
        <v>#N/A</v>
      </c>
      <c r="H556" s="2" t="b">
        <f>ISNUMBER(G556)</f>
        <v>0</v>
      </c>
      <c r="J556" s="9"/>
      <c r="K556" s="2">
        <v>547</v>
      </c>
    </row>
    <row r="557" spans="1:11">
      <c r="A557" s="9">
        <v>454</v>
      </c>
      <c r="B557" s="9">
        <v>157</v>
      </c>
      <c r="C557" s="11" t="s">
        <v>548</v>
      </c>
      <c r="D557" s="9"/>
      <c r="E557" s="9" t="s">
        <v>13</v>
      </c>
      <c r="F557" s="2">
        <v>267</v>
      </c>
      <c r="G557" s="2" t="e">
        <f>VLOOKUP(B557,STT43_17,4,0)</f>
        <v>#N/A</v>
      </c>
      <c r="H557" s="2" t="b">
        <f>ISNUMBER(G557)</f>
        <v>0</v>
      </c>
      <c r="J557" s="9"/>
      <c r="K557" s="2">
        <v>548</v>
      </c>
    </row>
    <row r="558" spans="1:11">
      <c r="A558" s="9">
        <v>455</v>
      </c>
      <c r="B558" s="9">
        <v>158</v>
      </c>
      <c r="C558" s="11" t="s">
        <v>549</v>
      </c>
      <c r="D558" s="9" t="s">
        <v>13</v>
      </c>
      <c r="E558" s="9"/>
      <c r="F558" s="2">
        <v>268</v>
      </c>
      <c r="G558" s="2" t="e">
        <f>VLOOKUP(B558,STT43_17,4,0)</f>
        <v>#N/A</v>
      </c>
      <c r="H558" s="2" t="b">
        <f>ISNUMBER(G558)</f>
        <v>0</v>
      </c>
      <c r="J558" s="9"/>
      <c r="K558" s="2">
        <v>549</v>
      </c>
    </row>
    <row r="559" spans="1:11" ht="33">
      <c r="A559" s="9">
        <v>456</v>
      </c>
      <c r="B559" s="9">
        <v>159</v>
      </c>
      <c r="C559" s="11" t="s">
        <v>550</v>
      </c>
      <c r="D559" s="9" t="s">
        <v>13</v>
      </c>
      <c r="E559" s="9"/>
      <c r="F559" s="2">
        <v>269</v>
      </c>
      <c r="G559" s="2" t="e">
        <f>VLOOKUP(B559,STT43_17,4,0)</f>
        <v>#N/A</v>
      </c>
      <c r="H559" s="2" t="b">
        <f>ISNUMBER(G559)</f>
        <v>0</v>
      </c>
      <c r="J559" s="9"/>
      <c r="K559" s="2">
        <v>550</v>
      </c>
    </row>
    <row r="560" spans="1:11">
      <c r="A560" s="9">
        <v>457</v>
      </c>
      <c r="B560" s="9">
        <v>160</v>
      </c>
      <c r="C560" s="11" t="s">
        <v>551</v>
      </c>
      <c r="D560" s="9" t="s">
        <v>13</v>
      </c>
      <c r="E560" s="9"/>
      <c r="F560" s="2">
        <v>270</v>
      </c>
      <c r="G560" s="2" t="e">
        <f>VLOOKUP(B560,STT43_17,4,0)</f>
        <v>#N/A</v>
      </c>
      <c r="H560" s="2" t="b">
        <f>ISNUMBER(G560)</f>
        <v>0</v>
      </c>
      <c r="J560" s="9"/>
      <c r="K560" s="2">
        <v>551</v>
      </c>
    </row>
    <row r="561" spans="1:11">
      <c r="A561" s="9">
        <v>458</v>
      </c>
      <c r="B561" s="9">
        <v>161</v>
      </c>
      <c r="C561" s="11" t="s">
        <v>552</v>
      </c>
      <c r="D561" s="9" t="s">
        <v>13</v>
      </c>
      <c r="E561" s="9"/>
      <c r="F561" s="2">
        <v>271</v>
      </c>
      <c r="G561" s="2" t="e">
        <f>VLOOKUP(B561,STT43_17,4,0)</f>
        <v>#N/A</v>
      </c>
      <c r="H561" s="2" t="b">
        <f>ISNUMBER(G561)</f>
        <v>0</v>
      </c>
      <c r="J561" s="9"/>
      <c r="K561" s="2">
        <v>552</v>
      </c>
    </row>
    <row r="562" spans="1:11">
      <c r="A562" s="9">
        <v>459</v>
      </c>
      <c r="B562" s="9">
        <v>162</v>
      </c>
      <c r="C562" s="11" t="s">
        <v>553</v>
      </c>
      <c r="D562" s="9" t="s">
        <v>13</v>
      </c>
      <c r="E562" s="9"/>
      <c r="F562" s="2">
        <v>272</v>
      </c>
      <c r="G562" s="2" t="e">
        <f>VLOOKUP(B562,STT43_17,4,0)</f>
        <v>#N/A</v>
      </c>
      <c r="H562" s="2" t="b">
        <f>ISNUMBER(G562)</f>
        <v>0</v>
      </c>
      <c r="J562" s="9"/>
      <c r="K562" s="2">
        <v>553</v>
      </c>
    </row>
    <row r="563" spans="1:11">
      <c r="A563" s="9">
        <v>460</v>
      </c>
      <c r="B563" s="9">
        <v>163</v>
      </c>
      <c r="C563" s="11" t="s">
        <v>554</v>
      </c>
      <c r="D563" s="9" t="s">
        <v>13</v>
      </c>
      <c r="E563" s="9"/>
      <c r="F563" s="2">
        <v>273</v>
      </c>
      <c r="G563" s="2" t="e">
        <f>VLOOKUP(B563,STT43_17,4,0)</f>
        <v>#N/A</v>
      </c>
      <c r="H563" s="2" t="b">
        <f>ISNUMBER(G563)</f>
        <v>0</v>
      </c>
      <c r="J563" s="9"/>
      <c r="K563" s="2">
        <v>554</v>
      </c>
    </row>
    <row r="564" spans="1:11">
      <c r="A564" s="9">
        <v>461</v>
      </c>
      <c r="B564" s="9">
        <v>164</v>
      </c>
      <c r="C564" s="11" t="s">
        <v>555</v>
      </c>
      <c r="D564" s="9"/>
      <c r="E564" s="9" t="s">
        <v>13</v>
      </c>
      <c r="F564" s="2">
        <v>274</v>
      </c>
      <c r="G564" s="2" t="e">
        <f>VLOOKUP(B564,STT43_17,4,0)</f>
        <v>#N/A</v>
      </c>
      <c r="H564" s="2" t="b">
        <f>ISNUMBER(G564)</f>
        <v>0</v>
      </c>
      <c r="J564" s="9"/>
      <c r="K564" s="2">
        <v>555</v>
      </c>
    </row>
    <row r="565" spans="1:11">
      <c r="A565" s="9">
        <v>462</v>
      </c>
      <c r="B565" s="9">
        <v>165</v>
      </c>
      <c r="C565" s="11" t="s">
        <v>556</v>
      </c>
      <c r="D565" s="9"/>
      <c r="E565" s="9" t="s">
        <v>13</v>
      </c>
      <c r="F565" s="2">
        <v>275</v>
      </c>
      <c r="G565" s="2" t="e">
        <f>VLOOKUP(B565,STT43_17,4,0)</f>
        <v>#N/A</v>
      </c>
      <c r="H565" s="2" t="b">
        <f>ISNUMBER(G565)</f>
        <v>0</v>
      </c>
      <c r="J565" s="9"/>
      <c r="K565" s="2">
        <v>556</v>
      </c>
    </row>
    <row r="566" spans="1:11">
      <c r="A566" s="9">
        <v>463</v>
      </c>
      <c r="B566" s="9">
        <v>166</v>
      </c>
      <c r="C566" s="11" t="s">
        <v>557</v>
      </c>
      <c r="D566" s="9"/>
      <c r="E566" s="9" t="s">
        <v>13</v>
      </c>
      <c r="F566" s="2">
        <v>276</v>
      </c>
      <c r="G566" s="2" t="e">
        <f>VLOOKUP(B566,STT43_17,4,0)</f>
        <v>#N/A</v>
      </c>
      <c r="H566" s="2" t="b">
        <f>ISNUMBER(G566)</f>
        <v>0</v>
      </c>
      <c r="J566" s="9"/>
      <c r="K566" s="2">
        <v>557</v>
      </c>
    </row>
    <row r="567" spans="1:11">
      <c r="A567" s="9">
        <v>464</v>
      </c>
      <c r="B567" s="9">
        <v>167</v>
      </c>
      <c r="C567" s="11" t="s">
        <v>558</v>
      </c>
      <c r="D567" s="9" t="s">
        <v>13</v>
      </c>
      <c r="E567" s="9"/>
      <c r="F567" s="2">
        <v>277</v>
      </c>
      <c r="G567" s="2" t="e">
        <f>VLOOKUP(B567,STT43_17,4,0)</f>
        <v>#N/A</v>
      </c>
      <c r="H567" s="2" t="b">
        <f>ISNUMBER(G567)</f>
        <v>0</v>
      </c>
      <c r="J567" s="9"/>
      <c r="K567" s="2">
        <v>558</v>
      </c>
    </row>
    <row r="568" spans="1:11">
      <c r="A568" s="9">
        <v>465</v>
      </c>
      <c r="B568" s="9">
        <v>168</v>
      </c>
      <c r="C568" s="11" t="s">
        <v>559</v>
      </c>
      <c r="D568" s="9" t="s">
        <v>13</v>
      </c>
      <c r="E568" s="9"/>
      <c r="F568" s="2">
        <v>278</v>
      </c>
      <c r="G568" s="2" t="e">
        <f>VLOOKUP(B568,STT43_17,4,0)</f>
        <v>#N/A</v>
      </c>
      <c r="H568" s="2" t="b">
        <f>ISNUMBER(G568)</f>
        <v>0</v>
      </c>
      <c r="J568" s="9"/>
      <c r="K568" s="2">
        <v>559</v>
      </c>
    </row>
    <row r="569" spans="1:11">
      <c r="A569" s="9">
        <v>466</v>
      </c>
      <c r="B569" s="9">
        <v>169</v>
      </c>
      <c r="C569" s="11" t="s">
        <v>560</v>
      </c>
      <c r="D569" s="9" t="s">
        <v>13</v>
      </c>
      <c r="E569" s="9"/>
      <c r="F569" s="2">
        <v>279</v>
      </c>
      <c r="G569" s="2" t="e">
        <f>VLOOKUP(B569,STT43_17,4,0)</f>
        <v>#N/A</v>
      </c>
      <c r="H569" s="2" t="b">
        <f>ISNUMBER(G569)</f>
        <v>0</v>
      </c>
      <c r="J569" s="9"/>
      <c r="K569" s="2">
        <v>560</v>
      </c>
    </row>
    <row r="570" spans="1:11">
      <c r="A570" s="9">
        <v>467</v>
      </c>
      <c r="B570" s="9">
        <v>170</v>
      </c>
      <c r="C570" s="11" t="s">
        <v>561</v>
      </c>
      <c r="D570" s="9" t="s">
        <v>13</v>
      </c>
      <c r="E570" s="9"/>
      <c r="F570" s="2">
        <v>280</v>
      </c>
      <c r="G570" s="2" t="e">
        <f>VLOOKUP(B570,STT43_17,4,0)</f>
        <v>#N/A</v>
      </c>
      <c r="H570" s="2" t="b">
        <f>ISNUMBER(G570)</f>
        <v>0</v>
      </c>
      <c r="J570" s="9"/>
      <c r="K570" s="2">
        <v>561</v>
      </c>
    </row>
    <row r="571" spans="1:11">
      <c r="A571" s="9">
        <v>468</v>
      </c>
      <c r="B571" s="9">
        <v>172</v>
      </c>
      <c r="C571" s="11" t="s">
        <v>562</v>
      </c>
      <c r="D571" s="9" t="s">
        <v>13</v>
      </c>
      <c r="E571" s="9"/>
      <c r="F571" s="2">
        <v>281</v>
      </c>
      <c r="G571" s="2" t="e">
        <f>VLOOKUP(B571,STT43_17,4,0)</f>
        <v>#N/A</v>
      </c>
      <c r="H571" s="2" t="b">
        <f>ISNUMBER(G571)</f>
        <v>0</v>
      </c>
      <c r="J571" s="9"/>
      <c r="K571" s="2">
        <v>562</v>
      </c>
    </row>
    <row r="572" spans="1:11" ht="33">
      <c r="A572" s="9">
        <v>469</v>
      </c>
      <c r="B572" s="9">
        <v>173</v>
      </c>
      <c r="C572" s="11" t="s">
        <v>563</v>
      </c>
      <c r="D572" s="9"/>
      <c r="E572" s="9" t="s">
        <v>13</v>
      </c>
      <c r="F572" s="2">
        <v>282</v>
      </c>
      <c r="G572" s="2" t="e">
        <f>VLOOKUP(B572,STT43_17,4,0)</f>
        <v>#N/A</v>
      </c>
      <c r="H572" s="2" t="b">
        <f>ISNUMBER(G572)</f>
        <v>0</v>
      </c>
      <c r="J572" s="9"/>
      <c r="K572" s="2">
        <v>563</v>
      </c>
    </row>
    <row r="573" spans="1:11">
      <c r="A573" s="9">
        <v>470</v>
      </c>
      <c r="B573" s="9">
        <v>174</v>
      </c>
      <c r="C573" s="11" t="s">
        <v>564</v>
      </c>
      <c r="D573" s="9"/>
      <c r="E573" s="9" t="s">
        <v>13</v>
      </c>
      <c r="F573" s="2">
        <v>283</v>
      </c>
      <c r="G573" s="2" t="e">
        <f>VLOOKUP(B573,STT43_17,4,0)</f>
        <v>#N/A</v>
      </c>
      <c r="H573" s="2" t="b">
        <f>ISNUMBER(G573)</f>
        <v>0</v>
      </c>
      <c r="J573" s="9"/>
      <c r="K573" s="2">
        <v>564</v>
      </c>
    </row>
    <row r="574" spans="1:11">
      <c r="A574" s="9">
        <v>471</v>
      </c>
      <c r="B574" s="9">
        <v>175</v>
      </c>
      <c r="C574" s="11" t="s">
        <v>565</v>
      </c>
      <c r="D574" s="9"/>
      <c r="E574" s="9" t="s">
        <v>13</v>
      </c>
      <c r="F574" s="2">
        <v>284</v>
      </c>
      <c r="G574" s="2" t="e">
        <f>VLOOKUP(B574,STT43_17,4,0)</f>
        <v>#N/A</v>
      </c>
      <c r="H574" s="2" t="b">
        <f>ISNUMBER(G574)</f>
        <v>0</v>
      </c>
      <c r="J574" s="9"/>
      <c r="K574" s="2">
        <v>565</v>
      </c>
    </row>
    <row r="575" spans="1:11">
      <c r="A575" s="9">
        <v>472</v>
      </c>
      <c r="B575" s="9">
        <v>176</v>
      </c>
      <c r="C575" s="11" t="s">
        <v>566</v>
      </c>
      <c r="D575" s="9" t="s">
        <v>13</v>
      </c>
      <c r="E575" s="9"/>
      <c r="F575" s="2">
        <v>285</v>
      </c>
      <c r="G575" s="2" t="e">
        <f>VLOOKUP(B575,STT43_17,4,0)</f>
        <v>#N/A</v>
      </c>
      <c r="H575" s="2" t="b">
        <f>ISNUMBER(G575)</f>
        <v>0</v>
      </c>
      <c r="J575" s="9"/>
      <c r="K575" s="2">
        <v>566</v>
      </c>
    </row>
    <row r="576" spans="1:11" ht="33">
      <c r="A576" s="9">
        <v>473</v>
      </c>
      <c r="B576" s="9">
        <v>177</v>
      </c>
      <c r="C576" s="11" t="s">
        <v>567</v>
      </c>
      <c r="D576" s="9" t="s">
        <v>13</v>
      </c>
      <c r="E576" s="9"/>
      <c r="F576" s="2">
        <v>286</v>
      </c>
      <c r="G576" s="2" t="e">
        <f>VLOOKUP(B576,STT43_17,4,0)</f>
        <v>#N/A</v>
      </c>
      <c r="H576" s="2" t="b">
        <f>ISNUMBER(G576)</f>
        <v>0</v>
      </c>
      <c r="J576" s="9"/>
      <c r="K576" s="2">
        <v>567</v>
      </c>
    </row>
    <row r="577" spans="1:11">
      <c r="A577" s="9">
        <v>474</v>
      </c>
      <c r="B577" s="9">
        <v>178</v>
      </c>
      <c r="C577" s="11" t="s">
        <v>568</v>
      </c>
      <c r="D577" s="9" t="s">
        <v>13</v>
      </c>
      <c r="E577" s="9"/>
      <c r="F577" s="2">
        <v>287</v>
      </c>
      <c r="G577" s="2" t="e">
        <f>VLOOKUP(B577,STT43_17,4,0)</f>
        <v>#N/A</v>
      </c>
      <c r="H577" s="2" t="b">
        <f>ISNUMBER(G577)</f>
        <v>0</v>
      </c>
      <c r="J577" s="9"/>
      <c r="K577" s="2">
        <v>568</v>
      </c>
    </row>
    <row r="578" spans="1:11">
      <c r="A578" s="9">
        <v>475</v>
      </c>
      <c r="B578" s="9">
        <v>180</v>
      </c>
      <c r="C578" s="11" t="s">
        <v>569</v>
      </c>
      <c r="D578" s="9" t="s">
        <v>13</v>
      </c>
      <c r="E578" s="9"/>
      <c r="F578" s="2">
        <v>288</v>
      </c>
      <c r="G578" s="2" t="e">
        <f>VLOOKUP(B578,STT43_17,4,0)</f>
        <v>#N/A</v>
      </c>
      <c r="H578" s="2" t="b">
        <f>ISNUMBER(G578)</f>
        <v>0</v>
      </c>
      <c r="J578" s="9"/>
      <c r="K578" s="2">
        <v>569</v>
      </c>
    </row>
    <row r="579" spans="1:11">
      <c r="A579" s="9">
        <v>476</v>
      </c>
      <c r="B579" s="9">
        <v>181</v>
      </c>
      <c r="C579" s="11" t="s">
        <v>570</v>
      </c>
      <c r="D579" s="9" t="s">
        <v>13</v>
      </c>
      <c r="E579" s="9"/>
      <c r="F579" s="2">
        <v>289</v>
      </c>
      <c r="G579" s="2" t="e">
        <f>VLOOKUP(B579,STT43_17,4,0)</f>
        <v>#N/A</v>
      </c>
      <c r="H579" s="2" t="b">
        <f>ISNUMBER(G579)</f>
        <v>0</v>
      </c>
      <c r="J579" s="9"/>
      <c r="K579" s="2">
        <v>570</v>
      </c>
    </row>
    <row r="580" spans="1:11">
      <c r="A580" s="9">
        <v>477</v>
      </c>
      <c r="B580" s="9">
        <v>182</v>
      </c>
      <c r="C580" s="11" t="s">
        <v>571</v>
      </c>
      <c r="D580" s="9" t="s">
        <v>13</v>
      </c>
      <c r="E580" s="9"/>
      <c r="F580" s="2">
        <v>290</v>
      </c>
      <c r="G580" s="2" t="e">
        <f>VLOOKUP(B580,STT43_17,4,0)</f>
        <v>#N/A</v>
      </c>
      <c r="H580" s="2" t="b">
        <f>ISNUMBER(G580)</f>
        <v>0</v>
      </c>
      <c r="J580" s="9"/>
      <c r="K580" s="2">
        <v>571</v>
      </c>
    </row>
    <row r="581" spans="1:11">
      <c r="A581" s="9">
        <v>478</v>
      </c>
      <c r="B581" s="9">
        <v>184</v>
      </c>
      <c r="C581" s="11" t="s">
        <v>572</v>
      </c>
      <c r="D581" s="9" t="s">
        <v>13</v>
      </c>
      <c r="E581" s="9"/>
      <c r="F581" s="2">
        <v>291</v>
      </c>
      <c r="G581" s="2" t="e">
        <f>VLOOKUP(B581,STT43_17,4,0)</f>
        <v>#N/A</v>
      </c>
      <c r="H581" s="2" t="b">
        <f>ISNUMBER(G581)</f>
        <v>0</v>
      </c>
      <c r="J581" s="9"/>
      <c r="K581" s="2">
        <v>572</v>
      </c>
    </row>
    <row r="582" spans="1:11" ht="33">
      <c r="A582" s="9">
        <v>479</v>
      </c>
      <c r="B582" s="9">
        <v>185</v>
      </c>
      <c r="C582" s="11" t="s">
        <v>573</v>
      </c>
      <c r="D582" s="9" t="s">
        <v>13</v>
      </c>
      <c r="E582" s="9"/>
      <c r="F582" s="2">
        <v>292</v>
      </c>
      <c r="G582" s="2" t="e">
        <f>VLOOKUP(B582,STT43_17,4,0)</f>
        <v>#N/A</v>
      </c>
      <c r="H582" s="2" t="b">
        <f>ISNUMBER(G582)</f>
        <v>0</v>
      </c>
      <c r="J582" s="9"/>
      <c r="K582" s="2">
        <v>573</v>
      </c>
    </row>
    <row r="583" spans="1:11">
      <c r="A583" s="9">
        <v>480</v>
      </c>
      <c r="B583" s="9">
        <v>186</v>
      </c>
      <c r="C583" s="11" t="s">
        <v>574</v>
      </c>
      <c r="D583" s="9" t="s">
        <v>13</v>
      </c>
      <c r="E583" s="9"/>
      <c r="F583" s="2">
        <v>293</v>
      </c>
      <c r="G583" s="2" t="e">
        <f>VLOOKUP(B583,STT43_17,4,0)</f>
        <v>#N/A</v>
      </c>
      <c r="H583" s="2" t="b">
        <f>ISNUMBER(G583)</f>
        <v>0</v>
      </c>
      <c r="J583" s="9"/>
      <c r="K583" s="2">
        <v>574</v>
      </c>
    </row>
    <row r="584" spans="1:11" ht="33">
      <c r="A584" s="9">
        <v>481</v>
      </c>
      <c r="B584" s="9">
        <v>187</v>
      </c>
      <c r="C584" s="11" t="s">
        <v>575</v>
      </c>
      <c r="D584" s="9" t="s">
        <v>13</v>
      </c>
      <c r="E584" s="9"/>
      <c r="F584" s="2">
        <v>294</v>
      </c>
      <c r="G584" s="2" t="e">
        <f>VLOOKUP(B584,STT43_17,4,0)</f>
        <v>#N/A</v>
      </c>
      <c r="H584" s="2" t="b">
        <f>ISNUMBER(G584)</f>
        <v>0</v>
      </c>
      <c r="J584" s="9"/>
      <c r="K584" s="2">
        <v>575</v>
      </c>
    </row>
    <row r="585" spans="1:11">
      <c r="A585" s="9">
        <v>482</v>
      </c>
      <c r="B585" s="9">
        <v>188</v>
      </c>
      <c r="C585" s="11" t="s">
        <v>576</v>
      </c>
      <c r="D585" s="9" t="s">
        <v>13</v>
      </c>
      <c r="E585" s="9"/>
      <c r="F585" s="2">
        <v>295</v>
      </c>
      <c r="G585" s="2" t="e">
        <f>VLOOKUP(B585,STT43_17,4,0)</f>
        <v>#N/A</v>
      </c>
      <c r="H585" s="2" t="b">
        <f>ISNUMBER(G585)</f>
        <v>0</v>
      </c>
      <c r="J585" s="9"/>
      <c r="K585" s="2">
        <v>576</v>
      </c>
    </row>
    <row r="586" spans="1:11">
      <c r="A586" s="9">
        <v>483</v>
      </c>
      <c r="B586" s="9">
        <v>192</v>
      </c>
      <c r="C586" s="11" t="s">
        <v>577</v>
      </c>
      <c r="D586" s="9" t="s">
        <v>13</v>
      </c>
      <c r="E586" s="9"/>
      <c r="F586" s="2">
        <v>296</v>
      </c>
      <c r="G586" s="2" t="e">
        <f>VLOOKUP(B586,STT43_17,4,0)</f>
        <v>#N/A</v>
      </c>
      <c r="H586" s="2" t="b">
        <f>ISNUMBER(G586)</f>
        <v>0</v>
      </c>
      <c r="J586" s="9"/>
      <c r="K586" s="2">
        <v>577</v>
      </c>
    </row>
    <row r="587" spans="1:11">
      <c r="A587" s="9">
        <v>484</v>
      </c>
      <c r="B587" s="9">
        <v>193</v>
      </c>
      <c r="C587" s="11" t="s">
        <v>578</v>
      </c>
      <c r="D587" s="9" t="s">
        <v>13</v>
      </c>
      <c r="E587" s="9"/>
      <c r="F587" s="2">
        <v>297</v>
      </c>
      <c r="G587" s="2" t="e">
        <f>VLOOKUP(B587,STT43_17,4,0)</f>
        <v>#N/A</v>
      </c>
      <c r="H587" s="2" t="b">
        <f>ISNUMBER(G587)</f>
        <v>0</v>
      </c>
      <c r="J587" s="9"/>
      <c r="K587" s="2">
        <v>578</v>
      </c>
    </row>
    <row r="588" spans="1:11">
      <c r="A588" s="9">
        <v>485</v>
      </c>
      <c r="B588" s="9">
        <v>194</v>
      </c>
      <c r="C588" s="11" t="s">
        <v>579</v>
      </c>
      <c r="D588" s="9" t="s">
        <v>13</v>
      </c>
      <c r="E588" s="9"/>
      <c r="F588" s="2">
        <v>298</v>
      </c>
      <c r="G588" s="2" t="e">
        <f>VLOOKUP(B588,STT43_17,4,0)</f>
        <v>#N/A</v>
      </c>
      <c r="H588" s="2" t="b">
        <f>ISNUMBER(G588)</f>
        <v>0</v>
      </c>
      <c r="J588" s="9"/>
      <c r="K588" s="2">
        <v>579</v>
      </c>
    </row>
    <row r="589" spans="1:11">
      <c r="A589" s="9">
        <v>486</v>
      </c>
      <c r="B589" s="9">
        <v>195</v>
      </c>
      <c r="C589" s="11" t="s">
        <v>580</v>
      </c>
      <c r="D589" s="9"/>
      <c r="E589" s="9" t="s">
        <v>13</v>
      </c>
      <c r="F589" s="2">
        <v>299</v>
      </c>
      <c r="G589" s="2" t="e">
        <f>VLOOKUP(B589,STT43_17,4,0)</f>
        <v>#N/A</v>
      </c>
      <c r="H589" s="2" t="b">
        <f>ISNUMBER(G589)</f>
        <v>0</v>
      </c>
      <c r="J589" s="9"/>
      <c r="K589" s="2">
        <v>580</v>
      </c>
    </row>
    <row r="590" spans="1:11" ht="33">
      <c r="A590" s="9">
        <v>487</v>
      </c>
      <c r="B590" s="9">
        <v>196</v>
      </c>
      <c r="C590" s="11" t="s">
        <v>581</v>
      </c>
      <c r="D590" s="9" t="s">
        <v>13</v>
      </c>
      <c r="E590" s="9"/>
      <c r="F590" s="2">
        <v>300</v>
      </c>
      <c r="G590" s="2" t="e">
        <f>VLOOKUP(B590,STT43_17,4,0)</f>
        <v>#N/A</v>
      </c>
      <c r="H590" s="2" t="b">
        <f>ISNUMBER(G590)</f>
        <v>0</v>
      </c>
      <c r="J590" s="9"/>
      <c r="K590" s="2">
        <v>581</v>
      </c>
    </row>
    <row r="591" spans="1:11">
      <c r="A591" s="9">
        <v>488</v>
      </c>
      <c r="B591" s="9">
        <v>197</v>
      </c>
      <c r="C591" s="11" t="s">
        <v>582</v>
      </c>
      <c r="D591" s="9" t="s">
        <v>13</v>
      </c>
      <c r="E591" s="9"/>
      <c r="F591" s="2">
        <v>301</v>
      </c>
      <c r="G591" s="2" t="e">
        <f>VLOOKUP(B591,STT43_17,4,0)</f>
        <v>#N/A</v>
      </c>
      <c r="H591" s="2" t="b">
        <f>ISNUMBER(G591)</f>
        <v>0</v>
      </c>
      <c r="J591" s="9"/>
      <c r="K591" s="2">
        <v>582</v>
      </c>
    </row>
    <row r="592" spans="1:11" ht="33">
      <c r="A592" s="9">
        <v>489</v>
      </c>
      <c r="B592" s="9">
        <v>198</v>
      </c>
      <c r="C592" s="11" t="s">
        <v>583</v>
      </c>
      <c r="D592" s="9" t="s">
        <v>13</v>
      </c>
      <c r="E592" s="9"/>
      <c r="F592" s="2">
        <v>302</v>
      </c>
      <c r="G592" s="2" t="e">
        <f>VLOOKUP(B592,STT43_17,4,0)</f>
        <v>#N/A</v>
      </c>
      <c r="H592" s="2" t="b">
        <f>ISNUMBER(G592)</f>
        <v>0</v>
      </c>
      <c r="J592" s="9"/>
      <c r="K592" s="2">
        <v>583</v>
      </c>
    </row>
    <row r="593" spans="1:11">
      <c r="A593" s="9">
        <v>490</v>
      </c>
      <c r="B593" s="9">
        <v>199</v>
      </c>
      <c r="C593" s="11" t="s">
        <v>584</v>
      </c>
      <c r="D593" s="9" t="s">
        <v>13</v>
      </c>
      <c r="E593" s="9"/>
      <c r="F593" s="2">
        <v>303</v>
      </c>
      <c r="G593" s="2" t="e">
        <f>VLOOKUP(B593,STT43_17,4,0)</f>
        <v>#N/A</v>
      </c>
      <c r="H593" s="2" t="b">
        <f>ISNUMBER(G593)</f>
        <v>0</v>
      </c>
      <c r="J593" s="9"/>
      <c r="K593" s="2">
        <v>584</v>
      </c>
    </row>
    <row r="594" spans="1:11">
      <c r="A594" s="9">
        <v>491</v>
      </c>
      <c r="B594" s="9">
        <v>200</v>
      </c>
      <c r="C594" s="11" t="s">
        <v>585</v>
      </c>
      <c r="D594" s="9" t="s">
        <v>13</v>
      </c>
      <c r="E594" s="9"/>
      <c r="F594" s="2">
        <v>304</v>
      </c>
      <c r="G594" s="2" t="e">
        <f>VLOOKUP(B594,STT43_17,4,0)</f>
        <v>#N/A</v>
      </c>
      <c r="H594" s="2" t="b">
        <f>ISNUMBER(G594)</f>
        <v>0</v>
      </c>
      <c r="J594" s="9"/>
      <c r="K594" s="2">
        <v>585</v>
      </c>
    </row>
    <row r="595" spans="1:11">
      <c r="A595" s="9">
        <v>492</v>
      </c>
      <c r="B595" s="9">
        <v>201</v>
      </c>
      <c r="C595" s="11" t="s">
        <v>586</v>
      </c>
      <c r="D595" s="9" t="s">
        <v>13</v>
      </c>
      <c r="E595" s="9"/>
      <c r="F595" s="2">
        <v>305</v>
      </c>
      <c r="G595" s="2" t="e">
        <f>VLOOKUP(B595,STT43_17,4,0)</f>
        <v>#N/A</v>
      </c>
      <c r="H595" s="2" t="b">
        <f>ISNUMBER(G595)</f>
        <v>0</v>
      </c>
      <c r="J595" s="9"/>
      <c r="K595" s="2">
        <v>586</v>
      </c>
    </row>
    <row r="596" spans="1:11" ht="33">
      <c r="A596" s="9">
        <v>493</v>
      </c>
      <c r="B596" s="9">
        <v>202</v>
      </c>
      <c r="C596" s="11" t="s">
        <v>587</v>
      </c>
      <c r="D596" s="9" t="s">
        <v>13</v>
      </c>
      <c r="E596" s="9"/>
      <c r="F596" s="2">
        <v>306</v>
      </c>
      <c r="G596" s="2" t="e">
        <f>VLOOKUP(B596,STT43_17,4,0)</f>
        <v>#N/A</v>
      </c>
      <c r="H596" s="2" t="b">
        <f>ISNUMBER(G596)</f>
        <v>0</v>
      </c>
      <c r="J596" s="9"/>
      <c r="K596" s="2">
        <v>587</v>
      </c>
    </row>
    <row r="597" spans="1:11" ht="33">
      <c r="A597" s="9">
        <v>494</v>
      </c>
      <c r="B597" s="9">
        <v>203</v>
      </c>
      <c r="C597" s="11" t="s">
        <v>588</v>
      </c>
      <c r="D597" s="9" t="s">
        <v>13</v>
      </c>
      <c r="E597" s="9"/>
      <c r="F597" s="2">
        <v>307</v>
      </c>
      <c r="G597" s="2" t="e">
        <f>VLOOKUP(B597,STT43_17,4,0)</f>
        <v>#N/A</v>
      </c>
      <c r="H597" s="2" t="b">
        <f>ISNUMBER(G597)</f>
        <v>0</v>
      </c>
      <c r="J597" s="9"/>
      <c r="K597" s="2">
        <v>588</v>
      </c>
    </row>
    <row r="598" spans="1:11" ht="33">
      <c r="A598" s="9">
        <v>495</v>
      </c>
      <c r="B598" s="9">
        <v>204</v>
      </c>
      <c r="C598" s="11" t="s">
        <v>589</v>
      </c>
      <c r="D598" s="9" t="s">
        <v>13</v>
      </c>
      <c r="E598" s="9"/>
      <c r="F598" s="2">
        <v>308</v>
      </c>
      <c r="G598" s="2" t="e">
        <f>VLOOKUP(B598,STT43_17,4,0)</f>
        <v>#N/A</v>
      </c>
      <c r="H598" s="2" t="b">
        <f>ISNUMBER(G598)</f>
        <v>0</v>
      </c>
      <c r="J598" s="9"/>
      <c r="K598" s="2">
        <v>589</v>
      </c>
    </row>
    <row r="599" spans="1:11">
      <c r="A599" s="9">
        <v>496</v>
      </c>
      <c r="B599" s="9">
        <v>205</v>
      </c>
      <c r="C599" s="11" t="s">
        <v>590</v>
      </c>
      <c r="D599" s="9" t="s">
        <v>13</v>
      </c>
      <c r="E599" s="9"/>
      <c r="F599" s="2">
        <v>309</v>
      </c>
      <c r="G599" s="2" t="e">
        <f>VLOOKUP(B599,STT43_17,4,0)</f>
        <v>#N/A</v>
      </c>
      <c r="H599" s="2" t="b">
        <f>ISNUMBER(G599)</f>
        <v>0</v>
      </c>
      <c r="J599" s="9"/>
      <c r="K599" s="2">
        <v>590</v>
      </c>
    </row>
    <row r="600" spans="1:11">
      <c r="A600" s="9">
        <v>497</v>
      </c>
      <c r="B600" s="9">
        <v>206</v>
      </c>
      <c r="C600" s="11" t="s">
        <v>591</v>
      </c>
      <c r="D600" s="9" t="s">
        <v>13</v>
      </c>
      <c r="E600" s="9"/>
      <c r="F600" s="2">
        <v>310</v>
      </c>
      <c r="G600" s="2" t="e">
        <f>VLOOKUP(B600,STT43_17,4,0)</f>
        <v>#N/A</v>
      </c>
      <c r="H600" s="2" t="b">
        <f>ISNUMBER(G600)</f>
        <v>0</v>
      </c>
      <c r="J600" s="9"/>
      <c r="K600" s="2">
        <v>591</v>
      </c>
    </row>
    <row r="601" spans="1:11">
      <c r="A601" s="9">
        <v>498</v>
      </c>
      <c r="B601" s="9">
        <v>207</v>
      </c>
      <c r="C601" s="11" t="s">
        <v>592</v>
      </c>
      <c r="D601" s="9" t="s">
        <v>13</v>
      </c>
      <c r="E601" s="9"/>
      <c r="F601" s="2">
        <v>311</v>
      </c>
      <c r="G601" s="2" t="e">
        <f>VLOOKUP(B601,STT43_17,4,0)</f>
        <v>#N/A</v>
      </c>
      <c r="H601" s="2" t="b">
        <f>ISNUMBER(G601)</f>
        <v>0</v>
      </c>
      <c r="J601" s="9"/>
      <c r="K601" s="2">
        <v>592</v>
      </c>
    </row>
    <row r="602" spans="1:11">
      <c r="A602" s="9">
        <v>499</v>
      </c>
      <c r="B602" s="9">
        <v>208</v>
      </c>
      <c r="C602" s="11" t="s">
        <v>593</v>
      </c>
      <c r="D602" s="9" t="s">
        <v>13</v>
      </c>
      <c r="E602" s="9"/>
      <c r="F602" s="2">
        <v>312</v>
      </c>
      <c r="G602" s="2" t="e">
        <f>VLOOKUP(B602,STT43_17,4,0)</f>
        <v>#N/A</v>
      </c>
      <c r="H602" s="2" t="b">
        <f>ISNUMBER(G602)</f>
        <v>0</v>
      </c>
      <c r="J602" s="9"/>
      <c r="K602" s="2">
        <v>593</v>
      </c>
    </row>
    <row r="603" spans="1:11" ht="33">
      <c r="A603" s="9">
        <v>500</v>
      </c>
      <c r="B603" s="9">
        <v>209</v>
      </c>
      <c r="C603" s="11" t="s">
        <v>594</v>
      </c>
      <c r="D603" s="9" t="s">
        <v>13</v>
      </c>
      <c r="E603" s="9"/>
      <c r="F603" s="2">
        <v>313</v>
      </c>
      <c r="G603" s="2" t="e">
        <f>VLOOKUP(B603,STT43_17,4,0)</f>
        <v>#N/A</v>
      </c>
      <c r="H603" s="2" t="b">
        <f>ISNUMBER(G603)</f>
        <v>0</v>
      </c>
      <c r="J603" s="9"/>
      <c r="K603" s="2">
        <v>594</v>
      </c>
    </row>
    <row r="604" spans="1:11">
      <c r="A604" s="9">
        <v>501</v>
      </c>
      <c r="B604" s="9">
        <v>210</v>
      </c>
      <c r="C604" s="11" t="s">
        <v>595</v>
      </c>
      <c r="D604" s="9" t="s">
        <v>13</v>
      </c>
      <c r="E604" s="9"/>
      <c r="F604" s="2">
        <v>314</v>
      </c>
      <c r="G604" s="2" t="e">
        <f>VLOOKUP(B604,STT43_17,4,0)</f>
        <v>#N/A</v>
      </c>
      <c r="H604" s="2" t="b">
        <f>ISNUMBER(G604)</f>
        <v>0</v>
      </c>
      <c r="J604" s="9"/>
      <c r="K604" s="2">
        <v>595</v>
      </c>
    </row>
    <row r="605" spans="1:11">
      <c r="A605" s="9">
        <v>502</v>
      </c>
      <c r="B605" s="9">
        <v>211</v>
      </c>
      <c r="C605" s="11" t="s">
        <v>596</v>
      </c>
      <c r="D605" s="9" t="s">
        <v>13</v>
      </c>
      <c r="E605" s="9"/>
      <c r="F605" s="2">
        <v>315</v>
      </c>
      <c r="G605" s="2" t="e">
        <f>VLOOKUP(B605,STT43_17,4,0)</f>
        <v>#N/A</v>
      </c>
      <c r="H605" s="2" t="b">
        <f>ISNUMBER(G605)</f>
        <v>0</v>
      </c>
      <c r="J605" s="9"/>
      <c r="K605" s="2">
        <v>596</v>
      </c>
    </row>
    <row r="606" spans="1:11" ht="33">
      <c r="A606" s="9">
        <v>503</v>
      </c>
      <c r="B606" s="9">
        <v>212</v>
      </c>
      <c r="C606" s="11" t="s">
        <v>597</v>
      </c>
      <c r="D606" s="9" t="s">
        <v>13</v>
      </c>
      <c r="E606" s="9"/>
      <c r="F606" s="2">
        <v>316</v>
      </c>
      <c r="G606" s="2" t="e">
        <f>VLOOKUP(B606,STT43_17,4,0)</f>
        <v>#N/A</v>
      </c>
      <c r="H606" s="2" t="b">
        <f>ISNUMBER(G606)</f>
        <v>0</v>
      </c>
      <c r="J606" s="9"/>
      <c r="K606" s="2">
        <v>597</v>
      </c>
    </row>
    <row r="607" spans="1:11" ht="33">
      <c r="A607" s="9">
        <v>504</v>
      </c>
      <c r="B607" s="9">
        <v>213</v>
      </c>
      <c r="C607" s="11" t="s">
        <v>598</v>
      </c>
      <c r="D607" s="9" t="s">
        <v>13</v>
      </c>
      <c r="E607" s="9"/>
      <c r="F607" s="2">
        <v>317</v>
      </c>
      <c r="G607" s="2" t="e">
        <f>VLOOKUP(B607,STT43_17,4,0)</f>
        <v>#N/A</v>
      </c>
      <c r="H607" s="2" t="b">
        <f>ISNUMBER(G607)</f>
        <v>0</v>
      </c>
      <c r="J607" s="9"/>
      <c r="K607" s="2">
        <v>598</v>
      </c>
    </row>
    <row r="608" spans="1:11">
      <c r="A608" s="9">
        <v>505</v>
      </c>
      <c r="B608" s="9">
        <v>214</v>
      </c>
      <c r="C608" s="11" t="s">
        <v>599</v>
      </c>
      <c r="D608" s="9"/>
      <c r="E608" s="9" t="s">
        <v>13</v>
      </c>
      <c r="F608" s="2">
        <v>318</v>
      </c>
      <c r="G608" s="2" t="e">
        <f>VLOOKUP(B608,STT43_17,4,0)</f>
        <v>#N/A</v>
      </c>
      <c r="H608" s="2" t="b">
        <f>ISNUMBER(G608)</f>
        <v>0</v>
      </c>
      <c r="J608" s="9"/>
      <c r="K608" s="2">
        <v>599</v>
      </c>
    </row>
    <row r="609" spans="1:11" ht="33">
      <c r="A609" s="9">
        <v>506</v>
      </c>
      <c r="B609" s="9">
        <v>215</v>
      </c>
      <c r="C609" s="11" t="s">
        <v>600</v>
      </c>
      <c r="D609" s="9"/>
      <c r="E609" s="9" t="s">
        <v>13</v>
      </c>
      <c r="F609" s="2">
        <v>319</v>
      </c>
      <c r="G609" s="2" t="e">
        <f>VLOOKUP(B609,STT43_17,4,0)</f>
        <v>#N/A</v>
      </c>
      <c r="H609" s="2" t="b">
        <f>ISNUMBER(G609)</f>
        <v>0</v>
      </c>
      <c r="J609" s="9"/>
      <c r="K609" s="2">
        <v>600</v>
      </c>
    </row>
    <row r="610" spans="1:11" ht="33">
      <c r="A610" s="9">
        <v>507</v>
      </c>
      <c r="B610" s="9">
        <v>216</v>
      </c>
      <c r="C610" s="11" t="s">
        <v>601</v>
      </c>
      <c r="D610" s="9"/>
      <c r="E610" s="9" t="s">
        <v>13</v>
      </c>
      <c r="F610" s="2">
        <v>320</v>
      </c>
      <c r="G610" s="2" t="e">
        <f>VLOOKUP(B610,STT43_17,4,0)</f>
        <v>#N/A</v>
      </c>
      <c r="H610" s="2" t="b">
        <f>ISNUMBER(G610)</f>
        <v>0</v>
      </c>
      <c r="J610" s="9"/>
      <c r="K610" s="2">
        <v>601</v>
      </c>
    </row>
    <row r="611" spans="1:11" ht="33">
      <c r="A611" s="9">
        <v>508</v>
      </c>
      <c r="B611" s="9">
        <v>217</v>
      </c>
      <c r="C611" s="11" t="s">
        <v>602</v>
      </c>
      <c r="D611" s="9"/>
      <c r="E611" s="9" t="s">
        <v>13</v>
      </c>
      <c r="F611" s="2">
        <v>321</v>
      </c>
      <c r="G611" s="2" t="e">
        <f>VLOOKUP(B611,STT43_17,4,0)</f>
        <v>#N/A</v>
      </c>
      <c r="H611" s="2" t="b">
        <f>ISNUMBER(G611)</f>
        <v>0</v>
      </c>
      <c r="J611" s="9"/>
      <c r="K611" s="2">
        <v>602</v>
      </c>
    </row>
    <row r="612" spans="1:11">
      <c r="A612" s="9">
        <v>509</v>
      </c>
      <c r="B612" s="9">
        <v>218</v>
      </c>
      <c r="C612" s="11" t="s">
        <v>603</v>
      </c>
      <c r="D612" s="9"/>
      <c r="E612" s="9" t="s">
        <v>13</v>
      </c>
      <c r="F612" s="2">
        <v>322</v>
      </c>
      <c r="G612" s="2" t="e">
        <f>VLOOKUP(B612,STT43_17,4,0)</f>
        <v>#N/A</v>
      </c>
      <c r="H612" s="2" t="b">
        <f>ISNUMBER(G612)</f>
        <v>0</v>
      </c>
      <c r="J612" s="9"/>
      <c r="K612" s="2">
        <v>603</v>
      </c>
    </row>
    <row r="613" spans="1:11">
      <c r="A613" s="9">
        <v>510</v>
      </c>
      <c r="B613" s="9">
        <v>219</v>
      </c>
      <c r="C613" s="11" t="s">
        <v>604</v>
      </c>
      <c r="D613" s="9" t="s">
        <v>13</v>
      </c>
      <c r="E613" s="9"/>
      <c r="F613" s="2">
        <v>323</v>
      </c>
      <c r="G613" s="2" t="e">
        <f>VLOOKUP(B613,STT43_17,4,0)</f>
        <v>#N/A</v>
      </c>
      <c r="H613" s="2" t="b">
        <f>ISNUMBER(G613)</f>
        <v>0</v>
      </c>
      <c r="J613" s="9"/>
      <c r="K613" s="2">
        <v>604</v>
      </c>
    </row>
    <row r="614" spans="1:11">
      <c r="A614" s="9">
        <v>511</v>
      </c>
      <c r="B614" s="9">
        <v>220</v>
      </c>
      <c r="C614" s="11" t="s">
        <v>605</v>
      </c>
      <c r="D614" s="9" t="s">
        <v>13</v>
      </c>
      <c r="E614" s="9"/>
      <c r="F614" s="2">
        <v>324</v>
      </c>
      <c r="G614" s="2" t="e">
        <f>VLOOKUP(B614,STT43_17,4,0)</f>
        <v>#N/A</v>
      </c>
      <c r="H614" s="2" t="b">
        <f>ISNUMBER(G614)</f>
        <v>0</v>
      </c>
      <c r="J614" s="9"/>
      <c r="K614" s="2">
        <v>605</v>
      </c>
    </row>
    <row r="615" spans="1:11">
      <c r="A615" s="9">
        <v>512</v>
      </c>
      <c r="B615" s="9">
        <v>221</v>
      </c>
      <c r="C615" s="11" t="s">
        <v>606</v>
      </c>
      <c r="D615" s="9"/>
      <c r="E615" s="9" t="s">
        <v>13</v>
      </c>
      <c r="F615" s="2">
        <v>325</v>
      </c>
      <c r="G615" s="2" t="e">
        <f>VLOOKUP(B615,STT43_17,4,0)</f>
        <v>#N/A</v>
      </c>
      <c r="H615" s="2" t="b">
        <f>ISNUMBER(G615)</f>
        <v>0</v>
      </c>
      <c r="J615" s="9"/>
      <c r="K615" s="2">
        <v>606</v>
      </c>
    </row>
    <row r="616" spans="1:11" ht="33">
      <c r="A616" s="9">
        <v>513</v>
      </c>
      <c r="B616" s="9">
        <v>222</v>
      </c>
      <c r="C616" s="11" t="s">
        <v>607</v>
      </c>
      <c r="D616" s="9" t="s">
        <v>13</v>
      </c>
      <c r="E616" s="9"/>
      <c r="F616" s="2">
        <v>326</v>
      </c>
      <c r="G616" s="2" t="e">
        <f>VLOOKUP(B616,STT43_17,4,0)</f>
        <v>#N/A</v>
      </c>
      <c r="H616" s="2" t="b">
        <f>ISNUMBER(G616)</f>
        <v>0</v>
      </c>
      <c r="J616" s="9"/>
      <c r="K616" s="2">
        <v>607</v>
      </c>
    </row>
    <row r="617" spans="1:11">
      <c r="A617" s="9">
        <v>514</v>
      </c>
      <c r="B617" s="9">
        <v>223</v>
      </c>
      <c r="C617" s="11" t="s">
        <v>608</v>
      </c>
      <c r="D617" s="9"/>
      <c r="E617" s="9" t="s">
        <v>13</v>
      </c>
      <c r="F617" s="2">
        <v>327</v>
      </c>
      <c r="G617" s="2" t="e">
        <f>VLOOKUP(B617,STT43_17,4,0)</f>
        <v>#N/A</v>
      </c>
      <c r="H617" s="2" t="b">
        <f>ISNUMBER(G617)</f>
        <v>0</v>
      </c>
      <c r="J617" s="9"/>
      <c r="K617" s="2">
        <v>608</v>
      </c>
    </row>
    <row r="618" spans="1:11" ht="33">
      <c r="A618" s="9">
        <v>515</v>
      </c>
      <c r="B618" s="9">
        <v>224</v>
      </c>
      <c r="C618" s="11" t="s">
        <v>609</v>
      </c>
      <c r="D618" s="9" t="s">
        <v>13</v>
      </c>
      <c r="E618" s="9"/>
      <c r="F618" s="2">
        <v>328</v>
      </c>
      <c r="G618" s="2" t="e">
        <f>VLOOKUP(B618,STT43_17,4,0)</f>
        <v>#N/A</v>
      </c>
      <c r="H618" s="2" t="b">
        <f>ISNUMBER(G618)</f>
        <v>0</v>
      </c>
      <c r="J618" s="9"/>
      <c r="K618" s="2">
        <v>609</v>
      </c>
    </row>
    <row r="619" spans="1:11" ht="33">
      <c r="A619" s="9">
        <v>516</v>
      </c>
      <c r="B619" s="9">
        <v>225</v>
      </c>
      <c r="C619" s="11" t="s">
        <v>610</v>
      </c>
      <c r="D619" s="9" t="s">
        <v>13</v>
      </c>
      <c r="E619" s="9"/>
      <c r="F619" s="2">
        <v>329</v>
      </c>
      <c r="G619" s="2" t="e">
        <f>VLOOKUP(B619,STT43_17,4,0)</f>
        <v>#N/A</v>
      </c>
      <c r="H619" s="2" t="b">
        <f>ISNUMBER(G619)</f>
        <v>0</v>
      </c>
      <c r="J619" s="9"/>
      <c r="K619" s="2">
        <v>610</v>
      </c>
    </row>
    <row r="620" spans="1:11" ht="33">
      <c r="A620" s="9">
        <v>517</v>
      </c>
      <c r="B620" s="9">
        <v>226</v>
      </c>
      <c r="C620" s="11" t="s">
        <v>611</v>
      </c>
      <c r="D620" s="9" t="s">
        <v>13</v>
      </c>
      <c r="E620" s="9"/>
      <c r="F620" s="2">
        <v>330</v>
      </c>
      <c r="G620" s="2" t="e">
        <f>VLOOKUP(B620,STT43_17,4,0)</f>
        <v>#N/A</v>
      </c>
      <c r="H620" s="2" t="b">
        <f>ISNUMBER(G620)</f>
        <v>0</v>
      </c>
      <c r="J620" s="9"/>
      <c r="K620" s="2">
        <v>611</v>
      </c>
    </row>
    <row r="621" spans="1:11" ht="33">
      <c r="A621" s="9">
        <v>518</v>
      </c>
      <c r="B621" s="9">
        <v>227</v>
      </c>
      <c r="C621" s="11" t="s">
        <v>612</v>
      </c>
      <c r="D621" s="9" t="s">
        <v>13</v>
      </c>
      <c r="E621" s="9"/>
      <c r="F621" s="2">
        <v>331</v>
      </c>
      <c r="G621" s="2" t="e">
        <f>VLOOKUP(B621,STT43_17,4,0)</f>
        <v>#N/A</v>
      </c>
      <c r="H621" s="2" t="b">
        <f>ISNUMBER(G621)</f>
        <v>0</v>
      </c>
      <c r="J621" s="9"/>
      <c r="K621" s="2">
        <v>612</v>
      </c>
    </row>
    <row r="622" spans="1:11" ht="33">
      <c r="A622" s="9">
        <v>519</v>
      </c>
      <c r="B622" s="9">
        <v>228</v>
      </c>
      <c r="C622" s="11" t="s">
        <v>613</v>
      </c>
      <c r="D622" s="9"/>
      <c r="E622" s="9" t="s">
        <v>13</v>
      </c>
      <c r="F622" s="2">
        <v>332</v>
      </c>
      <c r="G622" s="2" t="e">
        <f>VLOOKUP(B622,STT43_17,4,0)</f>
        <v>#N/A</v>
      </c>
      <c r="H622" s="2" t="b">
        <f>ISNUMBER(G622)</f>
        <v>0</v>
      </c>
      <c r="J622" s="9"/>
      <c r="K622" s="2">
        <v>613</v>
      </c>
    </row>
    <row r="623" spans="1:11" ht="33">
      <c r="A623" s="9">
        <v>520</v>
      </c>
      <c r="B623" s="9">
        <v>229</v>
      </c>
      <c r="C623" s="11" t="s">
        <v>614</v>
      </c>
      <c r="D623" s="9"/>
      <c r="E623" s="9" t="s">
        <v>13</v>
      </c>
      <c r="F623" s="2">
        <v>333</v>
      </c>
      <c r="G623" s="2" t="e">
        <f>VLOOKUP(B623,STT43_17,4,0)</f>
        <v>#N/A</v>
      </c>
      <c r="H623" s="2" t="b">
        <f>ISNUMBER(G623)</f>
        <v>0</v>
      </c>
      <c r="J623" s="9"/>
      <c r="K623" s="2">
        <v>614</v>
      </c>
    </row>
    <row r="624" spans="1:11" ht="49.5">
      <c r="A624" s="9">
        <v>521</v>
      </c>
      <c r="B624" s="9">
        <v>230</v>
      </c>
      <c r="C624" s="11" t="s">
        <v>615</v>
      </c>
      <c r="D624" s="9" t="s">
        <v>13</v>
      </c>
      <c r="E624" s="9"/>
      <c r="F624" s="2">
        <v>334</v>
      </c>
      <c r="G624" s="2" t="e">
        <f>VLOOKUP(B624,STT43_17,4,0)</f>
        <v>#N/A</v>
      </c>
      <c r="H624" s="2" t="b">
        <f>ISNUMBER(G624)</f>
        <v>0</v>
      </c>
      <c r="J624" s="9"/>
      <c r="K624" s="2">
        <v>615</v>
      </c>
    </row>
    <row r="625" spans="1:11" ht="33">
      <c r="A625" s="9">
        <v>522</v>
      </c>
      <c r="B625" s="9">
        <v>231</v>
      </c>
      <c r="C625" s="11" t="s">
        <v>616</v>
      </c>
      <c r="D625" s="9" t="s">
        <v>13</v>
      </c>
      <c r="E625" s="9"/>
      <c r="F625" s="2">
        <v>335</v>
      </c>
      <c r="G625" s="2" t="e">
        <f>VLOOKUP(B625,STT43_17,4,0)</f>
        <v>#N/A</v>
      </c>
      <c r="H625" s="2" t="b">
        <f>ISNUMBER(G625)</f>
        <v>0</v>
      </c>
      <c r="J625" s="9"/>
      <c r="K625" s="2">
        <v>616</v>
      </c>
    </row>
    <row r="626" spans="1:11" ht="33">
      <c r="A626" s="9">
        <v>523</v>
      </c>
      <c r="B626" s="9">
        <v>232</v>
      </c>
      <c r="C626" s="11" t="s">
        <v>617</v>
      </c>
      <c r="D626" s="9" t="s">
        <v>13</v>
      </c>
      <c r="E626" s="9"/>
      <c r="F626" s="2">
        <v>336</v>
      </c>
      <c r="G626" s="2" t="e">
        <f>VLOOKUP(B626,STT43_17,4,0)</f>
        <v>#N/A</v>
      </c>
      <c r="H626" s="2" t="b">
        <f>ISNUMBER(G626)</f>
        <v>0</v>
      </c>
      <c r="J626" s="9"/>
      <c r="K626" s="2">
        <v>617</v>
      </c>
    </row>
    <row r="627" spans="1:11" ht="33">
      <c r="A627" s="9">
        <v>524</v>
      </c>
      <c r="B627" s="9">
        <v>233</v>
      </c>
      <c r="C627" s="11" t="s">
        <v>618</v>
      </c>
      <c r="D627" s="9" t="s">
        <v>13</v>
      </c>
      <c r="E627" s="9"/>
      <c r="F627" s="2">
        <v>337</v>
      </c>
      <c r="G627" s="2" t="e">
        <f>VLOOKUP(B627,STT43_17,4,0)</f>
        <v>#N/A</v>
      </c>
      <c r="H627" s="2" t="b">
        <f>ISNUMBER(G627)</f>
        <v>0</v>
      </c>
      <c r="J627" s="9"/>
      <c r="K627" s="2">
        <v>618</v>
      </c>
    </row>
    <row r="628" spans="1:11" ht="33">
      <c r="A628" s="9">
        <v>525</v>
      </c>
      <c r="B628" s="9">
        <v>234</v>
      </c>
      <c r="C628" s="11" t="s">
        <v>619</v>
      </c>
      <c r="D628" s="9" t="s">
        <v>13</v>
      </c>
      <c r="E628" s="9"/>
      <c r="F628" s="2">
        <v>338</v>
      </c>
      <c r="G628" s="2" t="e">
        <f>VLOOKUP(B628,STT43_17,4,0)</f>
        <v>#N/A</v>
      </c>
      <c r="H628" s="2" t="b">
        <f>ISNUMBER(G628)</f>
        <v>0</v>
      </c>
      <c r="J628" s="9"/>
      <c r="K628" s="2">
        <v>619</v>
      </c>
    </row>
    <row r="629" spans="1:11" ht="33">
      <c r="A629" s="9">
        <v>526</v>
      </c>
      <c r="B629" s="9">
        <v>235</v>
      </c>
      <c r="C629" s="11" t="s">
        <v>620</v>
      </c>
      <c r="D629" s="9" t="s">
        <v>13</v>
      </c>
      <c r="E629" s="9"/>
      <c r="F629" s="2">
        <v>339</v>
      </c>
      <c r="G629" s="2" t="e">
        <f>VLOOKUP(B629,STT43_17,4,0)</f>
        <v>#N/A</v>
      </c>
      <c r="H629" s="2" t="b">
        <f>ISNUMBER(G629)</f>
        <v>0</v>
      </c>
      <c r="J629" s="9"/>
      <c r="K629" s="2">
        <v>620</v>
      </c>
    </row>
    <row r="630" spans="1:11" ht="33">
      <c r="A630" s="9">
        <v>527</v>
      </c>
      <c r="B630" s="9">
        <v>236</v>
      </c>
      <c r="C630" s="11" t="s">
        <v>621</v>
      </c>
      <c r="D630" s="9" t="s">
        <v>13</v>
      </c>
      <c r="E630" s="9"/>
      <c r="F630" s="2">
        <v>340</v>
      </c>
      <c r="G630" s="2" t="e">
        <f>VLOOKUP(B630,STT43_17,4,0)</f>
        <v>#N/A</v>
      </c>
      <c r="H630" s="2" t="b">
        <f>ISNUMBER(G630)</f>
        <v>0</v>
      </c>
      <c r="J630" s="9"/>
      <c r="K630" s="2">
        <v>621</v>
      </c>
    </row>
    <row r="631" spans="1:11" ht="33">
      <c r="A631" s="9">
        <v>528</v>
      </c>
      <c r="B631" s="9">
        <v>237</v>
      </c>
      <c r="C631" s="11" t="s">
        <v>622</v>
      </c>
      <c r="D631" s="9" t="s">
        <v>13</v>
      </c>
      <c r="E631" s="9"/>
      <c r="F631" s="2">
        <v>341</v>
      </c>
      <c r="G631" s="2" t="e">
        <f>VLOOKUP(B631,STT43_17,4,0)</f>
        <v>#N/A</v>
      </c>
      <c r="H631" s="2" t="b">
        <f>ISNUMBER(G631)</f>
        <v>0</v>
      </c>
      <c r="J631" s="9"/>
      <c r="K631" s="2">
        <v>622</v>
      </c>
    </row>
    <row r="632" spans="1:11" ht="33">
      <c r="A632" s="9">
        <v>529</v>
      </c>
      <c r="B632" s="9">
        <v>238</v>
      </c>
      <c r="C632" s="11" t="s">
        <v>623</v>
      </c>
      <c r="D632" s="9" t="s">
        <v>13</v>
      </c>
      <c r="E632" s="9"/>
      <c r="F632" s="2">
        <v>342</v>
      </c>
      <c r="G632" s="2" t="e">
        <f>VLOOKUP(B632,STT43_17,4,0)</f>
        <v>#N/A</v>
      </c>
      <c r="H632" s="2" t="b">
        <f>ISNUMBER(G632)</f>
        <v>0</v>
      </c>
      <c r="J632" s="9"/>
      <c r="K632" s="2">
        <v>623</v>
      </c>
    </row>
    <row r="633" spans="1:11" ht="33">
      <c r="A633" s="9">
        <v>530</v>
      </c>
      <c r="B633" s="9">
        <v>239</v>
      </c>
      <c r="C633" s="11" t="s">
        <v>624</v>
      </c>
      <c r="D633" s="9" t="s">
        <v>13</v>
      </c>
      <c r="E633" s="9"/>
      <c r="F633" s="2">
        <v>343</v>
      </c>
      <c r="G633" s="2" t="e">
        <f>VLOOKUP(B633,STT43_17,4,0)</f>
        <v>#N/A</v>
      </c>
      <c r="H633" s="2" t="b">
        <f>ISNUMBER(G633)</f>
        <v>0</v>
      </c>
      <c r="J633" s="9"/>
      <c r="K633" s="2">
        <v>624</v>
      </c>
    </row>
    <row r="634" spans="1:11" ht="33">
      <c r="A634" s="9">
        <v>531</v>
      </c>
      <c r="B634" s="9">
        <v>240</v>
      </c>
      <c r="C634" s="11" t="s">
        <v>625</v>
      </c>
      <c r="D634" s="9" t="s">
        <v>13</v>
      </c>
      <c r="E634" s="9"/>
      <c r="F634" s="2">
        <v>344</v>
      </c>
      <c r="G634" s="2" t="e">
        <f>VLOOKUP(B634,STT43_17,4,0)</f>
        <v>#N/A</v>
      </c>
      <c r="H634" s="2" t="b">
        <f>ISNUMBER(G634)</f>
        <v>0</v>
      </c>
      <c r="J634" s="9"/>
      <c r="K634" s="2">
        <v>625</v>
      </c>
    </row>
    <row r="635" spans="1:11" ht="33">
      <c r="A635" s="9">
        <v>532</v>
      </c>
      <c r="B635" s="9">
        <v>241</v>
      </c>
      <c r="C635" s="11" t="s">
        <v>626</v>
      </c>
      <c r="D635" s="9" t="s">
        <v>13</v>
      </c>
      <c r="E635" s="9"/>
      <c r="F635" s="2">
        <v>345</v>
      </c>
      <c r="G635" s="2" t="e">
        <f>VLOOKUP(B635,STT43_17,4,0)</f>
        <v>#N/A</v>
      </c>
      <c r="H635" s="2" t="b">
        <f>ISNUMBER(G635)</f>
        <v>0</v>
      </c>
      <c r="J635" s="9"/>
      <c r="K635" s="2">
        <v>626</v>
      </c>
    </row>
    <row r="636" spans="1:11" ht="33">
      <c r="A636" s="9">
        <v>533</v>
      </c>
      <c r="B636" s="9">
        <v>242</v>
      </c>
      <c r="C636" s="11" t="s">
        <v>627</v>
      </c>
      <c r="D636" s="9" t="s">
        <v>13</v>
      </c>
      <c r="E636" s="9"/>
      <c r="F636" s="2">
        <v>346</v>
      </c>
      <c r="G636" s="2" t="e">
        <f>VLOOKUP(B636,STT43_17,4,0)</f>
        <v>#N/A</v>
      </c>
      <c r="H636" s="2" t="b">
        <f>ISNUMBER(G636)</f>
        <v>0</v>
      </c>
      <c r="J636" s="9"/>
      <c r="K636" s="2">
        <v>627</v>
      </c>
    </row>
    <row r="637" spans="1:11" ht="33">
      <c r="A637" s="9">
        <v>534</v>
      </c>
      <c r="B637" s="9">
        <v>243</v>
      </c>
      <c r="C637" s="11" t="s">
        <v>628</v>
      </c>
      <c r="D637" s="9" t="s">
        <v>13</v>
      </c>
      <c r="E637" s="9"/>
      <c r="F637" s="2">
        <v>347</v>
      </c>
      <c r="G637" s="2" t="e">
        <f>VLOOKUP(B637,STT43_17,4,0)</f>
        <v>#N/A</v>
      </c>
      <c r="H637" s="2" t="b">
        <f>ISNUMBER(G637)</f>
        <v>0</v>
      </c>
      <c r="J637" s="9"/>
      <c r="K637" s="2">
        <v>628</v>
      </c>
    </row>
    <row r="638" spans="1:11">
      <c r="A638" s="9">
        <v>535</v>
      </c>
      <c r="B638" s="9">
        <v>244</v>
      </c>
      <c r="C638" s="11" t="s">
        <v>629</v>
      </c>
      <c r="D638" s="9" t="s">
        <v>13</v>
      </c>
      <c r="E638" s="9"/>
      <c r="F638" s="2">
        <v>348</v>
      </c>
      <c r="G638" s="2" t="e">
        <f>VLOOKUP(B638,STT43_17,4,0)</f>
        <v>#N/A</v>
      </c>
      <c r="H638" s="2" t="b">
        <f>ISNUMBER(G638)</f>
        <v>0</v>
      </c>
      <c r="J638" s="9"/>
      <c r="K638" s="2">
        <v>629</v>
      </c>
    </row>
    <row r="639" spans="1:11">
      <c r="A639" s="9">
        <v>536</v>
      </c>
      <c r="B639" s="9">
        <v>245</v>
      </c>
      <c r="C639" s="11" t="s">
        <v>630</v>
      </c>
      <c r="D639" s="9" t="s">
        <v>13</v>
      </c>
      <c r="E639" s="9"/>
      <c r="F639" s="2">
        <v>349</v>
      </c>
      <c r="G639" s="2" t="e">
        <f>VLOOKUP(B639,STT43_17,4,0)</f>
        <v>#N/A</v>
      </c>
      <c r="H639" s="2" t="b">
        <f>ISNUMBER(G639)</f>
        <v>0</v>
      </c>
      <c r="J639" s="9"/>
      <c r="K639" s="2">
        <v>630</v>
      </c>
    </row>
    <row r="640" spans="1:11">
      <c r="A640" s="9">
        <v>537</v>
      </c>
      <c r="B640" s="9">
        <v>246</v>
      </c>
      <c r="C640" s="11" t="s">
        <v>631</v>
      </c>
      <c r="D640" s="9" t="s">
        <v>13</v>
      </c>
      <c r="E640" s="9"/>
      <c r="F640" s="2">
        <v>350</v>
      </c>
      <c r="G640" s="2" t="e">
        <f>VLOOKUP(B640,STT43_17,4,0)</f>
        <v>#N/A</v>
      </c>
      <c r="H640" s="2" t="b">
        <f>ISNUMBER(G640)</f>
        <v>0</v>
      </c>
      <c r="J640" s="9"/>
      <c r="K640" s="2">
        <v>631</v>
      </c>
    </row>
    <row r="641" spans="1:11">
      <c r="A641" s="9">
        <v>538</v>
      </c>
      <c r="B641" s="9">
        <v>247</v>
      </c>
      <c r="C641" s="11" t="s">
        <v>632</v>
      </c>
      <c r="D641" s="9" t="s">
        <v>13</v>
      </c>
      <c r="E641" s="9"/>
      <c r="F641" s="2">
        <v>351</v>
      </c>
      <c r="G641" s="2" t="e">
        <f>VLOOKUP(B641,STT43_17,4,0)</f>
        <v>#N/A</v>
      </c>
      <c r="H641" s="2" t="b">
        <f>ISNUMBER(G641)</f>
        <v>0</v>
      </c>
      <c r="J641" s="9"/>
      <c r="K641" s="2">
        <v>632</v>
      </c>
    </row>
    <row r="642" spans="1:11" ht="33">
      <c r="A642" s="9">
        <v>539</v>
      </c>
      <c r="B642" s="9">
        <v>248</v>
      </c>
      <c r="C642" s="11" t="s">
        <v>633</v>
      </c>
      <c r="D642" s="9" t="s">
        <v>13</v>
      </c>
      <c r="E642" s="9"/>
      <c r="F642" s="2">
        <v>352</v>
      </c>
      <c r="G642" s="2" t="e">
        <f>VLOOKUP(B642,STT43_17,4,0)</f>
        <v>#N/A</v>
      </c>
      <c r="H642" s="2" t="b">
        <f>ISNUMBER(G642)</f>
        <v>0</v>
      </c>
      <c r="J642" s="9"/>
      <c r="K642" s="2">
        <v>633</v>
      </c>
    </row>
    <row r="643" spans="1:11">
      <c r="A643" s="9">
        <v>540</v>
      </c>
      <c r="B643" s="9">
        <v>249</v>
      </c>
      <c r="C643" s="11" t="s">
        <v>634</v>
      </c>
      <c r="D643" s="9" t="s">
        <v>13</v>
      </c>
      <c r="E643" s="9"/>
      <c r="F643" s="2">
        <v>353</v>
      </c>
      <c r="G643" s="2" t="e">
        <f>VLOOKUP(B643,STT43_17,4,0)</f>
        <v>#N/A</v>
      </c>
      <c r="H643" s="2" t="b">
        <f>ISNUMBER(G643)</f>
        <v>0</v>
      </c>
      <c r="J643" s="9"/>
      <c r="K643" s="2">
        <v>634</v>
      </c>
    </row>
    <row r="644" spans="1:11">
      <c r="A644" s="9">
        <v>541</v>
      </c>
      <c r="B644" s="9">
        <v>250</v>
      </c>
      <c r="C644" s="11" t="s">
        <v>635</v>
      </c>
      <c r="D644" s="9" t="s">
        <v>13</v>
      </c>
      <c r="E644" s="9"/>
      <c r="F644" s="2">
        <v>354</v>
      </c>
      <c r="G644" s="2" t="e">
        <f>VLOOKUP(B644,STT43_17,4,0)</f>
        <v>#N/A</v>
      </c>
      <c r="H644" s="2" t="b">
        <f>ISNUMBER(G644)</f>
        <v>0</v>
      </c>
      <c r="J644" s="9"/>
      <c r="K644" s="2">
        <v>635</v>
      </c>
    </row>
    <row r="645" spans="1:11">
      <c r="A645" s="9">
        <v>542</v>
      </c>
      <c r="B645" s="9">
        <v>251</v>
      </c>
      <c r="C645" s="11" t="s">
        <v>636</v>
      </c>
      <c r="D645" s="9" t="s">
        <v>13</v>
      </c>
      <c r="E645" s="9"/>
      <c r="F645" s="2">
        <v>355</v>
      </c>
      <c r="G645" s="2" t="e">
        <f>VLOOKUP(B645,STT43_17,4,0)</f>
        <v>#N/A</v>
      </c>
      <c r="H645" s="2" t="b">
        <f>ISNUMBER(G645)</f>
        <v>0</v>
      </c>
      <c r="J645" s="9"/>
      <c r="K645" s="2">
        <v>636</v>
      </c>
    </row>
    <row r="646" spans="1:11">
      <c r="A646" s="9">
        <v>543</v>
      </c>
      <c r="B646" s="9">
        <v>252</v>
      </c>
      <c r="C646" s="11" t="s">
        <v>637</v>
      </c>
      <c r="D646" s="9" t="s">
        <v>13</v>
      </c>
      <c r="E646" s="9"/>
      <c r="F646" s="2">
        <v>356</v>
      </c>
      <c r="G646" s="2" t="e">
        <f>VLOOKUP(B646,STT43_17,4,0)</f>
        <v>#N/A</v>
      </c>
      <c r="H646" s="2" t="b">
        <f>ISNUMBER(G646)</f>
        <v>0</v>
      </c>
      <c r="J646" s="9"/>
      <c r="K646" s="2">
        <v>637</v>
      </c>
    </row>
    <row r="647" spans="1:11">
      <c r="A647" s="9"/>
      <c r="B647" s="9"/>
      <c r="C647" s="10" t="s">
        <v>638</v>
      </c>
      <c r="D647" s="9"/>
      <c r="E647" s="9"/>
      <c r="F647" s="2">
        <v>357</v>
      </c>
      <c r="G647" s="2" t="e">
        <f>VLOOKUP(B647,STT43_18,4,0)</f>
        <v>#N/A</v>
      </c>
      <c r="H647" s="2" t="b">
        <f>ISNUMBER(G647)</f>
        <v>0</v>
      </c>
      <c r="J647" s="9"/>
      <c r="K647" s="2">
        <v>638</v>
      </c>
    </row>
    <row r="648" spans="1:11">
      <c r="A648" s="9"/>
      <c r="B648" s="9"/>
      <c r="C648" s="11" t="s">
        <v>639</v>
      </c>
      <c r="D648" s="9"/>
      <c r="E648" s="9"/>
      <c r="F648" s="2">
        <v>358</v>
      </c>
      <c r="G648" s="2" t="e">
        <f>VLOOKUP(B648,STT43_18,4,0)</f>
        <v>#N/A</v>
      </c>
      <c r="H648" s="2" t="b">
        <f>ISNUMBER(G648)</f>
        <v>0</v>
      </c>
      <c r="J648" s="9"/>
      <c r="K648" s="2">
        <v>639</v>
      </c>
    </row>
    <row r="649" spans="1:11">
      <c r="A649" s="9"/>
      <c r="B649" s="9"/>
      <c r="C649" s="11" t="s">
        <v>640</v>
      </c>
      <c r="D649" s="9"/>
      <c r="E649" s="9"/>
      <c r="F649" s="2">
        <v>359</v>
      </c>
      <c r="G649" s="2" t="e">
        <f>VLOOKUP(B649,STT43_18,4,0)</f>
        <v>#N/A</v>
      </c>
      <c r="H649" s="2" t="b">
        <f>ISNUMBER(G649)</f>
        <v>0</v>
      </c>
      <c r="J649" s="9"/>
      <c r="K649" s="2">
        <v>640</v>
      </c>
    </row>
    <row r="650" spans="1:11">
      <c r="A650" s="9">
        <v>544</v>
      </c>
      <c r="B650" s="9">
        <v>3</v>
      </c>
      <c r="C650" s="11" t="s">
        <v>641</v>
      </c>
      <c r="D650" s="9"/>
      <c r="E650" s="9" t="s">
        <v>13</v>
      </c>
      <c r="F650" s="2">
        <v>360</v>
      </c>
      <c r="G650" s="2" t="e">
        <f>VLOOKUP(B650,STT43_18,4,0)</f>
        <v>#N/A</v>
      </c>
      <c r="H650" s="2" t="b">
        <f>ISNUMBER(G650)</f>
        <v>0</v>
      </c>
      <c r="J650" s="9"/>
      <c r="K650" s="2">
        <v>641</v>
      </c>
    </row>
    <row r="651" spans="1:11">
      <c r="A651" s="9">
        <v>545</v>
      </c>
      <c r="B651" s="9">
        <v>4</v>
      </c>
      <c r="C651" s="11" t="s">
        <v>642</v>
      </c>
      <c r="D651" s="9"/>
      <c r="E651" s="9" t="s">
        <v>13</v>
      </c>
      <c r="F651" s="2">
        <v>361</v>
      </c>
      <c r="G651" s="2" t="e">
        <f>VLOOKUP(B651,STT43_18,4,0)</f>
        <v>#N/A</v>
      </c>
      <c r="H651" s="2" t="b">
        <f>ISNUMBER(G651)</f>
        <v>0</v>
      </c>
      <c r="J651" s="9"/>
      <c r="K651" s="2">
        <v>642</v>
      </c>
    </row>
    <row r="652" spans="1:11">
      <c r="A652" s="9"/>
      <c r="B652" s="9"/>
      <c r="C652" s="11" t="s">
        <v>643</v>
      </c>
      <c r="D652" s="9"/>
      <c r="E652" s="9"/>
      <c r="F652" s="2">
        <v>362</v>
      </c>
      <c r="G652" s="2" t="e">
        <f>VLOOKUP(B652,STT43_18,4,0)</f>
        <v>#N/A</v>
      </c>
      <c r="H652" s="2" t="b">
        <f>ISNUMBER(G652)</f>
        <v>0</v>
      </c>
      <c r="J652" s="9"/>
      <c r="K652" s="2">
        <v>643</v>
      </c>
    </row>
    <row r="653" spans="1:11">
      <c r="A653" s="9">
        <v>546</v>
      </c>
      <c r="B653" s="9">
        <v>11</v>
      </c>
      <c r="C653" s="11" t="s">
        <v>644</v>
      </c>
      <c r="D653" s="9"/>
      <c r="E653" s="9" t="s">
        <v>13</v>
      </c>
      <c r="F653" s="2">
        <v>363</v>
      </c>
      <c r="G653" s="2" t="e">
        <f>VLOOKUP(B653,STT43_18,4,0)</f>
        <v>#N/A</v>
      </c>
      <c r="H653" s="2" t="b">
        <f>ISNUMBER(G653)</f>
        <v>0</v>
      </c>
      <c r="J653" s="9"/>
      <c r="K653" s="2">
        <v>644</v>
      </c>
    </row>
    <row r="654" spans="1:11" ht="33">
      <c r="A654" s="9"/>
      <c r="B654" s="9"/>
      <c r="C654" s="11" t="s">
        <v>645</v>
      </c>
      <c r="D654" s="9"/>
      <c r="E654" s="9"/>
      <c r="F654" s="2">
        <v>364</v>
      </c>
      <c r="G654" s="2" t="e">
        <f>VLOOKUP(B654,STT43_18,4,0)</f>
        <v>#N/A</v>
      </c>
      <c r="H654" s="2" t="b">
        <f>ISNUMBER(G654)</f>
        <v>0</v>
      </c>
      <c r="J654" s="9"/>
      <c r="K654" s="2">
        <v>645</v>
      </c>
    </row>
    <row r="655" spans="1:11">
      <c r="A655" s="9"/>
      <c r="B655" s="9"/>
      <c r="C655" s="11" t="s">
        <v>646</v>
      </c>
      <c r="D655" s="9"/>
      <c r="E655" s="9"/>
      <c r="F655" s="2">
        <v>365</v>
      </c>
      <c r="G655" s="2" t="e">
        <f>VLOOKUP(B655,STT43_18,4,0)</f>
        <v>#N/A</v>
      </c>
      <c r="H655" s="2" t="b">
        <f>ISNUMBER(G655)</f>
        <v>0</v>
      </c>
      <c r="J655" s="9"/>
      <c r="K655" s="2">
        <v>646</v>
      </c>
    </row>
    <row r="656" spans="1:11">
      <c r="A656" s="9">
        <v>547</v>
      </c>
      <c r="B656" s="9">
        <v>81</v>
      </c>
      <c r="C656" s="11" t="s">
        <v>647</v>
      </c>
      <c r="D656" s="9" t="s">
        <v>13</v>
      </c>
      <c r="E656" s="9"/>
      <c r="F656" s="2">
        <v>366</v>
      </c>
      <c r="G656" s="2" t="e">
        <f>VLOOKUP(B656,STT43_18,4,0)</f>
        <v>#N/A</v>
      </c>
      <c r="H656" s="2" t="b">
        <f>ISNUMBER(G656)</f>
        <v>0</v>
      </c>
      <c r="J656" s="9"/>
      <c r="K656" s="2">
        <v>647</v>
      </c>
    </row>
    <row r="657" spans="1:11">
      <c r="A657" s="9">
        <v>548</v>
      </c>
      <c r="B657" s="9">
        <v>82</v>
      </c>
      <c r="C657" s="11" t="s">
        <v>648</v>
      </c>
      <c r="D657" s="9" t="s">
        <v>13</v>
      </c>
      <c r="E657" s="9"/>
      <c r="F657" s="2">
        <v>367</v>
      </c>
      <c r="G657" s="2" t="e">
        <f>VLOOKUP(B657,STT43_18,4,0)</f>
        <v>#N/A</v>
      </c>
      <c r="H657" s="2" t="b">
        <f>ISNUMBER(G657)</f>
        <v>0</v>
      </c>
      <c r="J657" s="9"/>
      <c r="K657" s="2">
        <v>648</v>
      </c>
    </row>
    <row r="658" spans="1:11">
      <c r="A658" s="9">
        <v>549</v>
      </c>
      <c r="B658" s="9">
        <v>85</v>
      </c>
      <c r="C658" s="11" t="s">
        <v>649</v>
      </c>
      <c r="D658" s="9" t="s">
        <v>13</v>
      </c>
      <c r="E658" s="9"/>
      <c r="F658" s="2">
        <v>368</v>
      </c>
      <c r="G658" s="2" t="e">
        <f>VLOOKUP(B658,STT43_18,4,0)</f>
        <v>#N/A</v>
      </c>
      <c r="H658" s="2" t="b">
        <f>ISNUMBER(G658)</f>
        <v>0</v>
      </c>
      <c r="J658" s="9"/>
      <c r="K658" s="2">
        <v>649</v>
      </c>
    </row>
    <row r="659" spans="1:11">
      <c r="A659" s="9">
        <v>550</v>
      </c>
      <c r="B659" s="9">
        <v>88</v>
      </c>
      <c r="C659" s="11" t="s">
        <v>650</v>
      </c>
      <c r="D659" s="9" t="s">
        <v>13</v>
      </c>
      <c r="E659" s="9"/>
      <c r="F659" s="2">
        <v>369</v>
      </c>
      <c r="G659" s="2" t="e">
        <f>VLOOKUP(B659,STT43_18,4,0)</f>
        <v>#N/A</v>
      </c>
      <c r="H659" s="2" t="b">
        <f>ISNUMBER(G659)</f>
        <v>0</v>
      </c>
      <c r="J659" s="9"/>
      <c r="K659" s="2">
        <v>650</v>
      </c>
    </row>
    <row r="660" spans="1:11">
      <c r="A660" s="9">
        <v>551</v>
      </c>
      <c r="B660" s="9">
        <v>94</v>
      </c>
      <c r="C660" s="11" t="s">
        <v>651</v>
      </c>
      <c r="D660" s="9" t="s">
        <v>13</v>
      </c>
      <c r="E660" s="9"/>
      <c r="F660" s="2">
        <v>370</v>
      </c>
      <c r="G660" s="2" t="e">
        <f>VLOOKUP(B660,STT43_18,4,0)</f>
        <v>#N/A</v>
      </c>
      <c r="H660" s="2" t="b">
        <f>ISNUMBER(G660)</f>
        <v>0</v>
      </c>
      <c r="J660" s="9"/>
      <c r="K660" s="2">
        <v>651</v>
      </c>
    </row>
    <row r="661" spans="1:11">
      <c r="A661" s="9">
        <v>552</v>
      </c>
      <c r="B661" s="9">
        <v>118</v>
      </c>
      <c r="C661" s="11" t="s">
        <v>652</v>
      </c>
      <c r="D661" s="9"/>
      <c r="E661" s="9" t="s">
        <v>13</v>
      </c>
      <c r="F661" s="2">
        <v>371</v>
      </c>
      <c r="G661" s="2" t="e">
        <f>VLOOKUP(B661,STT43_18,4,0)</f>
        <v>#N/A</v>
      </c>
      <c r="H661" s="2" t="b">
        <f>ISNUMBER(G661)</f>
        <v>0</v>
      </c>
      <c r="J661" s="9"/>
      <c r="K661" s="2">
        <v>652</v>
      </c>
    </row>
    <row r="662" spans="1:11">
      <c r="A662" s="9"/>
      <c r="B662" s="9"/>
      <c r="C662" s="10" t="s">
        <v>653</v>
      </c>
      <c r="D662" s="9"/>
      <c r="E662" s="9"/>
      <c r="F662" s="2">
        <v>372</v>
      </c>
      <c r="G662" s="2" t="e">
        <f>VLOOKUP(B662,STT43_20,4,0)</f>
        <v>#NAME?</v>
      </c>
      <c r="H662" s="2" t="b">
        <f>ISNUMBER(G662)</f>
        <v>0</v>
      </c>
      <c r="J662" s="9"/>
      <c r="K662" s="2">
        <v>653</v>
      </c>
    </row>
    <row r="663" spans="1:11">
      <c r="A663" s="9"/>
      <c r="B663" s="9"/>
      <c r="C663" s="11" t="s">
        <v>654</v>
      </c>
      <c r="D663" s="9"/>
      <c r="E663" s="9"/>
      <c r="F663" s="2">
        <v>373</v>
      </c>
      <c r="G663" s="2" t="e">
        <f>VLOOKUP(B663,STT43_20,4,0)</f>
        <v>#NAME?</v>
      </c>
      <c r="H663" s="2" t="b">
        <f>ISNUMBER(G663)</f>
        <v>0</v>
      </c>
      <c r="J663" s="9"/>
      <c r="K663" s="2">
        <v>654</v>
      </c>
    </row>
    <row r="664" spans="1:11">
      <c r="A664" s="9">
        <v>553</v>
      </c>
      <c r="B664" s="9">
        <v>3</v>
      </c>
      <c r="C664" s="11" t="s">
        <v>655</v>
      </c>
      <c r="D664" s="9"/>
      <c r="E664" s="9" t="s">
        <v>13</v>
      </c>
      <c r="F664" s="2">
        <v>374</v>
      </c>
      <c r="G664" s="2" t="e">
        <f>VLOOKUP(B664,STT43_20,4,0)</f>
        <v>#NAME?</v>
      </c>
      <c r="H664" s="2" t="b">
        <f>ISNUMBER(G664)</f>
        <v>0</v>
      </c>
      <c r="J664" s="9"/>
      <c r="K664" s="2">
        <v>655</v>
      </c>
    </row>
    <row r="665" spans="1:11">
      <c r="A665" s="9"/>
      <c r="B665" s="9"/>
      <c r="C665" s="10" t="s">
        <v>656</v>
      </c>
      <c r="D665" s="9"/>
      <c r="E665" s="9"/>
      <c r="F665" s="2">
        <v>375</v>
      </c>
      <c r="G665" s="2" t="e">
        <f>VLOOKUP(B665,STT43_21,4,0)</f>
        <v>#N/A</v>
      </c>
      <c r="H665" s="2" t="b">
        <f>ISNUMBER(G665)</f>
        <v>0</v>
      </c>
      <c r="J665" s="9"/>
      <c r="K665" s="2">
        <v>656</v>
      </c>
    </row>
    <row r="666" spans="1:11">
      <c r="A666" s="9"/>
      <c r="B666" s="9"/>
      <c r="C666" s="11" t="s">
        <v>11</v>
      </c>
      <c r="D666" s="9"/>
      <c r="E666" s="9"/>
      <c r="F666" s="2">
        <v>376</v>
      </c>
      <c r="G666" s="2" t="e">
        <f>VLOOKUP(B666,STT43_21,4,0)</f>
        <v>#N/A</v>
      </c>
      <c r="H666" s="2" t="b">
        <f>ISNUMBER(G666)</f>
        <v>0</v>
      </c>
      <c r="J666" s="9"/>
      <c r="K666" s="2">
        <v>657</v>
      </c>
    </row>
    <row r="667" spans="1:11">
      <c r="A667" s="9">
        <v>554</v>
      </c>
      <c r="B667" s="9">
        <v>19</v>
      </c>
      <c r="C667" s="11" t="s">
        <v>657</v>
      </c>
      <c r="D667" s="9"/>
      <c r="E667" s="9" t="s">
        <v>13</v>
      </c>
      <c r="F667" s="2">
        <v>377</v>
      </c>
      <c r="G667" s="2" t="e">
        <f>VLOOKUP(B667,STT43_21,4,0)</f>
        <v>#N/A</v>
      </c>
      <c r="H667" s="2" t="b">
        <f>ISNUMBER(G667)</f>
        <v>0</v>
      </c>
      <c r="J667" s="9"/>
      <c r="K667" s="2">
        <v>658</v>
      </c>
    </row>
    <row r="668" spans="1:11">
      <c r="A668" s="9"/>
      <c r="B668" s="9"/>
      <c r="C668" s="10" t="s">
        <v>658</v>
      </c>
      <c r="D668" s="9"/>
      <c r="E668" s="9"/>
      <c r="F668" s="2">
        <v>378</v>
      </c>
      <c r="G668" s="2" t="e">
        <f>VLOOKUP(B668,STT43_22,4,0)</f>
        <v>#N/A</v>
      </c>
      <c r="H668" s="2" t="b">
        <f>ISNUMBER(G668)</f>
        <v>0</v>
      </c>
      <c r="J668" s="9"/>
      <c r="K668" s="2">
        <v>659</v>
      </c>
    </row>
    <row r="669" spans="1:11">
      <c r="A669" s="9"/>
      <c r="B669" s="9"/>
      <c r="C669" s="11" t="s">
        <v>659</v>
      </c>
      <c r="D669" s="9"/>
      <c r="E669" s="9"/>
      <c r="F669" s="2">
        <v>379</v>
      </c>
      <c r="G669" s="2" t="e">
        <f>VLOOKUP(B669,STT43_22,4,0)</f>
        <v>#N/A</v>
      </c>
      <c r="H669" s="2" t="b">
        <f>ISNUMBER(G669)</f>
        <v>0</v>
      </c>
      <c r="J669" s="9"/>
      <c r="K669" s="2">
        <v>660</v>
      </c>
    </row>
    <row r="670" spans="1:11" ht="33">
      <c r="A670" s="9">
        <v>555</v>
      </c>
      <c r="B670" s="9">
        <v>1</v>
      </c>
      <c r="C670" s="11" t="s">
        <v>660</v>
      </c>
      <c r="D670" s="9" t="s">
        <v>13</v>
      </c>
      <c r="E670" s="9"/>
      <c r="F670" s="2">
        <v>380</v>
      </c>
      <c r="G670" s="2" t="e">
        <f>VLOOKUP(B670,STT43_22,4,0)</f>
        <v>#N/A</v>
      </c>
      <c r="H670" s="2" t="b">
        <f>ISNUMBER(G670)</f>
        <v>0</v>
      </c>
      <c r="J670" s="9"/>
      <c r="K670" s="2">
        <v>661</v>
      </c>
    </row>
    <row r="671" spans="1:11" ht="49.5">
      <c r="A671" s="19">
        <v>556</v>
      </c>
      <c r="B671" s="19">
        <v>2</v>
      </c>
      <c r="C671" s="20" t="s">
        <v>661</v>
      </c>
      <c r="D671" s="19" t="s">
        <v>13</v>
      </c>
      <c r="E671" s="19"/>
      <c r="F671" s="21">
        <v>381</v>
      </c>
      <c r="G671" s="21" t="e">
        <f>VLOOKUP(B671,STT43_22,4,0)</f>
        <v>#N/A</v>
      </c>
      <c r="H671" s="21" t="b">
        <f>ISNUMBER(G671)</f>
        <v>0</v>
      </c>
      <c r="I671" s="21"/>
      <c r="J671" s="19">
        <v>556</v>
      </c>
      <c r="K671" s="21">
        <v>662</v>
      </c>
    </row>
    <row r="672" spans="1:11" ht="49.5">
      <c r="A672" s="9">
        <v>557</v>
      </c>
      <c r="B672" s="9">
        <v>5</v>
      </c>
      <c r="C672" s="11" t="s">
        <v>662</v>
      </c>
      <c r="D672" s="9" t="s">
        <v>13</v>
      </c>
      <c r="E672" s="9"/>
      <c r="F672" s="2">
        <v>382</v>
      </c>
      <c r="G672" s="2" t="e">
        <f>VLOOKUP(B672,STT43_22,4,0)</f>
        <v>#N/A</v>
      </c>
      <c r="H672" s="2" t="b">
        <f>ISNUMBER(G672)</f>
        <v>0</v>
      </c>
      <c r="J672" s="9"/>
      <c r="K672" s="2">
        <v>663</v>
      </c>
    </row>
    <row r="673" spans="1:11" ht="33">
      <c r="A673" s="9">
        <v>558</v>
      </c>
      <c r="B673" s="9">
        <v>8</v>
      </c>
      <c r="C673" s="11" t="s">
        <v>663</v>
      </c>
      <c r="D673" s="9" t="s">
        <v>13</v>
      </c>
      <c r="E673" s="9"/>
      <c r="F673" s="2">
        <v>383</v>
      </c>
      <c r="G673" s="2" t="e">
        <f>VLOOKUP(B673,STT43_22,4,0)</f>
        <v>#N/A</v>
      </c>
      <c r="H673" s="2" t="b">
        <f>ISNUMBER(G673)</f>
        <v>0</v>
      </c>
      <c r="J673" s="9"/>
      <c r="K673" s="2">
        <v>664</v>
      </c>
    </row>
    <row r="674" spans="1:11" ht="33">
      <c r="A674" s="9">
        <v>559</v>
      </c>
      <c r="B674" s="9">
        <v>11</v>
      </c>
      <c r="C674" s="11" t="s">
        <v>664</v>
      </c>
      <c r="D674" s="9" t="s">
        <v>13</v>
      </c>
      <c r="E674" s="9"/>
      <c r="F674" s="2">
        <v>384</v>
      </c>
      <c r="G674" s="2" t="e">
        <f>VLOOKUP(B674,STT43_22,4,0)</f>
        <v>#N/A</v>
      </c>
      <c r="H674" s="2" t="b">
        <f>ISNUMBER(G674)</f>
        <v>0</v>
      </c>
      <c r="J674" s="9"/>
      <c r="K674" s="2">
        <v>665</v>
      </c>
    </row>
    <row r="675" spans="1:11">
      <c r="A675" s="9">
        <v>560</v>
      </c>
      <c r="B675" s="9">
        <v>22</v>
      </c>
      <c r="C675" s="11" t="s">
        <v>665</v>
      </c>
      <c r="D675" s="9" t="s">
        <v>13</v>
      </c>
      <c r="E675" s="9"/>
      <c r="F675" s="2">
        <v>385</v>
      </c>
      <c r="G675" s="2">
        <f>VLOOKUP(B675,STT43_22,4,0)</f>
        <v>5</v>
      </c>
      <c r="H675" s="2" t="b">
        <f>ISNUMBER(G675)</f>
        <v>1</v>
      </c>
      <c r="J675" s="9"/>
      <c r="K675" s="2">
        <v>666</v>
      </c>
    </row>
    <row r="676" spans="1:11">
      <c r="A676" s="9"/>
      <c r="B676" s="9"/>
      <c r="C676" s="11" t="s">
        <v>666</v>
      </c>
      <c r="D676" s="9"/>
      <c r="E676" s="9"/>
      <c r="F676" s="2">
        <v>386</v>
      </c>
      <c r="G676" s="2" t="e">
        <f>VLOOKUP(B676,STT43_22,4,0)</f>
        <v>#N/A</v>
      </c>
      <c r="H676" s="2" t="b">
        <f>ISNUMBER(G676)</f>
        <v>0</v>
      </c>
      <c r="J676" s="9"/>
      <c r="K676" s="2">
        <v>667</v>
      </c>
    </row>
    <row r="677" spans="1:11">
      <c r="A677" s="19">
        <v>561</v>
      </c>
      <c r="B677" s="19">
        <v>112</v>
      </c>
      <c r="C677" s="20" t="s">
        <v>667</v>
      </c>
      <c r="D677" s="19"/>
      <c r="E677" s="19" t="s">
        <v>13</v>
      </c>
      <c r="F677" s="21">
        <v>387</v>
      </c>
      <c r="G677" s="21" t="e">
        <f>VLOOKUP(B677,STT43_22,4,0)</f>
        <v>#N/A</v>
      </c>
      <c r="H677" s="21" t="b">
        <f>ISNUMBER(G677)</f>
        <v>0</v>
      </c>
      <c r="I677" s="21"/>
      <c r="J677" s="19">
        <v>561</v>
      </c>
      <c r="K677" s="21">
        <v>668</v>
      </c>
    </row>
    <row r="678" spans="1:11">
      <c r="A678" s="19">
        <v>562</v>
      </c>
      <c r="B678" s="19">
        <v>113</v>
      </c>
      <c r="C678" s="20" t="s">
        <v>668</v>
      </c>
      <c r="D678" s="19"/>
      <c r="E678" s="19" t="s">
        <v>13</v>
      </c>
      <c r="F678" s="21">
        <v>388</v>
      </c>
      <c r="G678" s="21" t="e">
        <f>VLOOKUP(B678,STT43_22,4,0)</f>
        <v>#N/A</v>
      </c>
      <c r="H678" s="21" t="b">
        <f>ISNUMBER(G678)</f>
        <v>0</v>
      </c>
      <c r="I678" s="21"/>
      <c r="J678" s="19">
        <v>562</v>
      </c>
      <c r="K678" s="21">
        <v>669</v>
      </c>
    </row>
    <row r="679" spans="1:11">
      <c r="A679" s="19">
        <v>563</v>
      </c>
      <c r="B679" s="19">
        <v>114</v>
      </c>
      <c r="C679" s="20" t="s">
        <v>669</v>
      </c>
      <c r="D679" s="19"/>
      <c r="E679" s="19" t="s">
        <v>13</v>
      </c>
      <c r="F679" s="21">
        <v>389</v>
      </c>
      <c r="G679" s="21" t="e">
        <f>VLOOKUP(B679,STT43_22,4,0)</f>
        <v>#N/A</v>
      </c>
      <c r="H679" s="21" t="b">
        <f>ISNUMBER(G679)</f>
        <v>0</v>
      </c>
      <c r="I679" s="21"/>
      <c r="J679" s="19">
        <v>563</v>
      </c>
      <c r="K679" s="21">
        <v>670</v>
      </c>
    </row>
    <row r="680" spans="1:11">
      <c r="A680" s="19">
        <v>564</v>
      </c>
      <c r="B680" s="19">
        <v>115</v>
      </c>
      <c r="C680" s="20" t="s">
        <v>670</v>
      </c>
      <c r="D680" s="19"/>
      <c r="E680" s="19" t="s">
        <v>13</v>
      </c>
      <c r="F680" s="21">
        <v>390</v>
      </c>
      <c r="G680" s="21" t="e">
        <f>VLOOKUP(B680,STT43_22,4,0)</f>
        <v>#N/A</v>
      </c>
      <c r="H680" s="21" t="b">
        <f>ISNUMBER(G680)</f>
        <v>0</v>
      </c>
      <c r="I680" s="21"/>
      <c r="J680" s="19">
        <v>564</v>
      </c>
      <c r="K680" s="21">
        <v>671</v>
      </c>
    </row>
    <row r="681" spans="1:11">
      <c r="A681" s="19">
        <v>565</v>
      </c>
      <c r="B681" s="19">
        <v>116</v>
      </c>
      <c r="C681" s="20" t="s">
        <v>671</v>
      </c>
      <c r="D681" s="19"/>
      <c r="E681" s="19" t="s">
        <v>13</v>
      </c>
      <c r="F681" s="21">
        <v>391</v>
      </c>
      <c r="G681" s="21" t="e">
        <f>VLOOKUP(B681,STT43_22,4,0)</f>
        <v>#N/A</v>
      </c>
      <c r="H681" s="21" t="b">
        <f>ISNUMBER(G681)</f>
        <v>0</v>
      </c>
      <c r="I681" s="21"/>
      <c r="J681" s="19">
        <v>565</v>
      </c>
      <c r="K681" s="21">
        <v>672</v>
      </c>
    </row>
    <row r="682" spans="1:11">
      <c r="A682" s="19">
        <v>566</v>
      </c>
      <c r="B682" s="19">
        <v>117</v>
      </c>
      <c r="C682" s="20" t="s">
        <v>672</v>
      </c>
      <c r="D682" s="19" t="s">
        <v>13</v>
      </c>
      <c r="E682" s="19"/>
      <c r="F682" s="21">
        <v>392</v>
      </c>
      <c r="G682" s="21" t="e">
        <f>VLOOKUP(B682,STT43_22,4,0)</f>
        <v>#N/A</v>
      </c>
      <c r="H682" s="21" t="b">
        <f>ISNUMBER(G682)</f>
        <v>0</v>
      </c>
      <c r="I682" s="21"/>
      <c r="J682" s="19">
        <v>566</v>
      </c>
      <c r="K682" s="21">
        <v>673</v>
      </c>
    </row>
    <row r="683" spans="1:11">
      <c r="A683" s="9"/>
      <c r="B683" s="9"/>
      <c r="C683" s="11" t="s">
        <v>673</v>
      </c>
      <c r="D683" s="9"/>
      <c r="E683" s="9"/>
      <c r="F683" s="2">
        <v>393</v>
      </c>
      <c r="G683" s="2" t="e">
        <f>VLOOKUP(B683,STT43_22,4,0)</f>
        <v>#N/A</v>
      </c>
      <c r="H683" s="2" t="b">
        <f>ISNUMBER(G683)</f>
        <v>0</v>
      </c>
      <c r="J683" s="9"/>
      <c r="K683" s="2">
        <v>674</v>
      </c>
    </row>
    <row r="684" spans="1:11">
      <c r="A684" s="19">
        <v>567</v>
      </c>
      <c r="B684" s="19">
        <v>140</v>
      </c>
      <c r="C684" s="20" t="s">
        <v>674</v>
      </c>
      <c r="D684" s="19" t="s">
        <v>13</v>
      </c>
      <c r="E684" s="19"/>
      <c r="F684" s="21">
        <v>394</v>
      </c>
      <c r="G684" s="21" t="e">
        <f>VLOOKUP(B684,STT43_22,4,0)</f>
        <v>#N/A</v>
      </c>
      <c r="H684" s="21" t="b">
        <f>ISNUMBER(G684)</f>
        <v>0</v>
      </c>
      <c r="I684" s="21"/>
      <c r="J684" s="19">
        <v>567</v>
      </c>
      <c r="K684" s="21">
        <v>675</v>
      </c>
    </row>
    <row r="685" spans="1:11">
      <c r="A685" s="9"/>
      <c r="B685" s="9"/>
      <c r="C685" s="10" t="s">
        <v>675</v>
      </c>
      <c r="D685" s="9"/>
      <c r="E685" s="9"/>
      <c r="F685" s="2">
        <v>395</v>
      </c>
      <c r="G685" s="2" t="e">
        <f>VLOOKUP(B685,STT43_23,4,0)</f>
        <v>#N/A</v>
      </c>
      <c r="H685" s="2" t="b">
        <f>ISNUMBER(G685)</f>
        <v>0</v>
      </c>
      <c r="J685" s="9"/>
      <c r="K685" s="2">
        <v>676</v>
      </c>
    </row>
    <row r="686" spans="1:11">
      <c r="A686" s="9"/>
      <c r="B686" s="9"/>
      <c r="C686" s="11" t="s">
        <v>676</v>
      </c>
      <c r="D686" s="9"/>
      <c r="E686" s="9"/>
      <c r="F686" s="2">
        <v>396</v>
      </c>
      <c r="G686" s="2" t="e">
        <f>VLOOKUP(B686,STT43_23,4,0)</f>
        <v>#N/A</v>
      </c>
      <c r="H686" s="2" t="b">
        <f>ISNUMBER(G686)</f>
        <v>0</v>
      </c>
      <c r="J686" s="9"/>
      <c r="K686" s="2">
        <v>677</v>
      </c>
    </row>
    <row r="687" spans="1:11">
      <c r="A687" s="19">
        <v>568</v>
      </c>
      <c r="B687" s="19">
        <v>7</v>
      </c>
      <c r="C687" s="20" t="s">
        <v>677</v>
      </c>
      <c r="D687" s="19" t="s">
        <v>13</v>
      </c>
      <c r="E687" s="19"/>
      <c r="F687" s="21">
        <v>397</v>
      </c>
      <c r="G687" s="21" t="e">
        <f>VLOOKUP(B687,STT43_23,4,0)</f>
        <v>#N/A</v>
      </c>
      <c r="H687" s="21" t="b">
        <f>ISNUMBER(G687)</f>
        <v>0</v>
      </c>
      <c r="I687" s="21"/>
      <c r="J687" s="19">
        <v>568</v>
      </c>
      <c r="K687" s="21">
        <v>678</v>
      </c>
    </row>
    <row r="688" spans="1:11">
      <c r="A688" s="19">
        <v>569</v>
      </c>
      <c r="B688" s="19">
        <v>9</v>
      </c>
      <c r="C688" s="20" t="s">
        <v>678</v>
      </c>
      <c r="D688" s="19" t="s">
        <v>13</v>
      </c>
      <c r="E688" s="19"/>
      <c r="F688" s="21">
        <v>398</v>
      </c>
      <c r="G688" s="21" t="e">
        <f>VLOOKUP(B688,STT43_23,4,0)</f>
        <v>#N/A</v>
      </c>
      <c r="H688" s="21" t="b">
        <f>ISNUMBER(G688)</f>
        <v>0</v>
      </c>
      <c r="I688" s="21"/>
      <c r="J688" s="19">
        <v>569</v>
      </c>
      <c r="K688" s="21">
        <v>679</v>
      </c>
    </row>
    <row r="689" spans="1:11">
      <c r="A689" s="19">
        <v>570</v>
      </c>
      <c r="B689" s="19">
        <v>10</v>
      </c>
      <c r="C689" s="20" t="s">
        <v>679</v>
      </c>
      <c r="D689" s="19" t="s">
        <v>13</v>
      </c>
      <c r="E689" s="19"/>
      <c r="F689" s="21">
        <v>399</v>
      </c>
      <c r="G689" s="21" t="e">
        <f>VLOOKUP(B689,STT43_23,4,0)</f>
        <v>#N/A</v>
      </c>
      <c r="H689" s="21" t="b">
        <f>ISNUMBER(G689)</f>
        <v>0</v>
      </c>
      <c r="I689" s="21"/>
      <c r="J689" s="19">
        <v>570</v>
      </c>
      <c r="K689" s="21">
        <v>680</v>
      </c>
    </row>
    <row r="690" spans="1:11">
      <c r="A690" s="19">
        <v>571</v>
      </c>
      <c r="B690" s="19">
        <v>11</v>
      </c>
      <c r="C690" s="20" t="s">
        <v>680</v>
      </c>
      <c r="D690" s="19"/>
      <c r="E690" s="19" t="s">
        <v>13</v>
      </c>
      <c r="F690" s="21">
        <v>400</v>
      </c>
      <c r="G690" s="21" t="e">
        <f>VLOOKUP(B690,STT43_23,4,0)</f>
        <v>#N/A</v>
      </c>
      <c r="H690" s="21" t="b">
        <f>ISNUMBER(G690)</f>
        <v>0</v>
      </c>
      <c r="I690" s="21"/>
      <c r="J690" s="19">
        <v>571</v>
      </c>
      <c r="K690" s="21">
        <v>681</v>
      </c>
    </row>
    <row r="691" spans="1:11" ht="33">
      <c r="A691" s="19">
        <v>572</v>
      </c>
      <c r="B691" s="19">
        <v>24</v>
      </c>
      <c r="C691" s="20" t="s">
        <v>681</v>
      </c>
      <c r="D691" s="19"/>
      <c r="E691" s="19" t="s">
        <v>13</v>
      </c>
      <c r="F691" s="21">
        <v>401</v>
      </c>
      <c r="G691" s="21" t="e">
        <f>VLOOKUP(B691,STT43_23,4,0)</f>
        <v>#N/A</v>
      </c>
      <c r="H691" s="21" t="b">
        <f>ISNUMBER(G691)</f>
        <v>0</v>
      </c>
      <c r="I691" s="21"/>
      <c r="J691" s="19">
        <v>572</v>
      </c>
      <c r="K691" s="21">
        <v>682</v>
      </c>
    </row>
    <row r="692" spans="1:11">
      <c r="A692" s="9">
        <v>573</v>
      </c>
      <c r="B692" s="9">
        <v>40</v>
      </c>
      <c r="C692" s="11" t="s">
        <v>682</v>
      </c>
      <c r="D692" s="9" t="s">
        <v>13</v>
      </c>
      <c r="E692" s="9"/>
      <c r="F692" s="2">
        <v>402</v>
      </c>
      <c r="G692" s="2" t="e">
        <f>VLOOKUP(B692,STT43_23,4,0)</f>
        <v>#N/A</v>
      </c>
      <c r="H692" s="2" t="b">
        <f>ISNUMBER(G692)</f>
        <v>0</v>
      </c>
      <c r="J692" s="9"/>
      <c r="K692" s="2">
        <v>683</v>
      </c>
    </row>
    <row r="693" spans="1:11">
      <c r="A693" s="19">
        <v>574</v>
      </c>
      <c r="B693" s="19">
        <v>63</v>
      </c>
      <c r="C693" s="20" t="s">
        <v>671</v>
      </c>
      <c r="D693" s="19"/>
      <c r="E693" s="19" t="s">
        <v>13</v>
      </c>
      <c r="F693" s="21">
        <v>403</v>
      </c>
      <c r="G693" s="21" t="e">
        <f>VLOOKUP(B693,STT43_23,4,0)</f>
        <v>#N/A</v>
      </c>
      <c r="H693" s="21" t="b">
        <f>ISNUMBER(G693)</f>
        <v>0</v>
      </c>
      <c r="I693" s="21"/>
      <c r="J693" s="19">
        <v>574</v>
      </c>
      <c r="K693" s="21">
        <v>684</v>
      </c>
    </row>
    <row r="694" spans="1:11">
      <c r="A694" s="9">
        <v>575</v>
      </c>
      <c r="B694" s="9">
        <v>76</v>
      </c>
      <c r="C694" s="11" t="s">
        <v>683</v>
      </c>
      <c r="D694" s="9" t="s">
        <v>13</v>
      </c>
      <c r="E694" s="9"/>
      <c r="F694" s="2">
        <v>404</v>
      </c>
      <c r="G694" s="2" t="e">
        <f>VLOOKUP(B694,STT43_23,4,0)</f>
        <v>#N/A</v>
      </c>
      <c r="H694" s="2" t="b">
        <f>ISNUMBER(G694)</f>
        <v>0</v>
      </c>
      <c r="J694" s="9"/>
      <c r="K694" s="2">
        <v>685</v>
      </c>
    </row>
    <row r="695" spans="1:11">
      <c r="A695" s="19">
        <v>576</v>
      </c>
      <c r="B695" s="19">
        <v>77</v>
      </c>
      <c r="C695" s="20" t="s">
        <v>684</v>
      </c>
      <c r="D695" s="19" t="s">
        <v>13</v>
      </c>
      <c r="E695" s="19"/>
      <c r="F695" s="21">
        <v>405</v>
      </c>
      <c r="G695" s="21" t="e">
        <f>VLOOKUP(B695,STT43_23,4,0)</f>
        <v>#N/A</v>
      </c>
      <c r="H695" s="21" t="b">
        <f>ISNUMBER(G695)</f>
        <v>0</v>
      </c>
      <c r="I695" s="21"/>
      <c r="J695" s="19">
        <v>576</v>
      </c>
      <c r="K695" s="21">
        <v>686</v>
      </c>
    </row>
    <row r="696" spans="1:11" ht="33">
      <c r="A696" s="19">
        <v>577</v>
      </c>
      <c r="B696" s="19">
        <v>81</v>
      </c>
      <c r="C696" s="20" t="s">
        <v>685</v>
      </c>
      <c r="D696" s="19"/>
      <c r="E696" s="19" t="s">
        <v>13</v>
      </c>
      <c r="F696" s="21">
        <v>406</v>
      </c>
      <c r="G696" s="21" t="e">
        <f>VLOOKUP(B696,STT43_23,4,0)</f>
        <v>#N/A</v>
      </c>
      <c r="H696" s="21" t="b">
        <f>ISNUMBER(G696)</f>
        <v>0</v>
      </c>
      <c r="I696" s="21"/>
      <c r="J696" s="19">
        <v>577</v>
      </c>
      <c r="K696" s="21">
        <v>687</v>
      </c>
    </row>
    <row r="697" spans="1:11">
      <c r="A697" s="19">
        <v>578</v>
      </c>
      <c r="B697" s="19">
        <v>83</v>
      </c>
      <c r="C697" s="20" t="s">
        <v>686</v>
      </c>
      <c r="D697" s="19" t="s">
        <v>13</v>
      </c>
      <c r="E697" s="19"/>
      <c r="F697" s="21">
        <v>407</v>
      </c>
      <c r="G697" s="21" t="e">
        <f>VLOOKUP(B697,STT43_23,4,0)</f>
        <v>#N/A</v>
      </c>
      <c r="H697" s="21" t="b">
        <f>ISNUMBER(G697)</f>
        <v>0</v>
      </c>
      <c r="I697" s="21"/>
      <c r="J697" s="19">
        <v>578</v>
      </c>
      <c r="K697" s="21">
        <v>688</v>
      </c>
    </row>
    <row r="698" spans="1:11">
      <c r="A698" s="19">
        <v>579</v>
      </c>
      <c r="B698" s="19">
        <v>109</v>
      </c>
      <c r="C698" s="20" t="s">
        <v>687</v>
      </c>
      <c r="D698" s="19"/>
      <c r="E698" s="19" t="s">
        <v>13</v>
      </c>
      <c r="F698" s="21">
        <v>408</v>
      </c>
      <c r="G698" s="21" t="e">
        <f>VLOOKUP(B698,STT43_23,4,0)</f>
        <v>#N/A</v>
      </c>
      <c r="H698" s="21" t="b">
        <f>ISNUMBER(G698)</f>
        <v>0</v>
      </c>
      <c r="I698" s="21"/>
      <c r="J698" s="19">
        <v>579</v>
      </c>
      <c r="K698" s="21">
        <v>689</v>
      </c>
    </row>
    <row r="699" spans="1:11">
      <c r="A699" s="9">
        <v>580</v>
      </c>
      <c r="B699" s="9">
        <v>128</v>
      </c>
      <c r="C699" s="11" t="s">
        <v>688</v>
      </c>
      <c r="D699" s="9" t="s">
        <v>13</v>
      </c>
      <c r="E699" s="9"/>
      <c r="F699" s="2">
        <v>409</v>
      </c>
      <c r="G699" s="2" t="e">
        <f>VLOOKUP(B699,STT43_23,4,0)</f>
        <v>#N/A</v>
      </c>
      <c r="H699" s="2" t="b">
        <f>ISNUMBER(G699)</f>
        <v>0</v>
      </c>
      <c r="J699" s="9"/>
      <c r="K699" s="2">
        <v>690</v>
      </c>
    </row>
    <row r="700" spans="1:11">
      <c r="A700" s="9">
        <v>581</v>
      </c>
      <c r="B700" s="9">
        <v>143</v>
      </c>
      <c r="C700" s="11" t="s">
        <v>689</v>
      </c>
      <c r="D700" s="9" t="s">
        <v>13</v>
      </c>
      <c r="E700" s="9"/>
      <c r="F700" s="2">
        <v>410</v>
      </c>
      <c r="G700" s="2" t="e">
        <f>VLOOKUP(B700,STT43_23,4,0)</f>
        <v>#N/A</v>
      </c>
      <c r="H700" s="2" t="b">
        <f>ISNUMBER(G700)</f>
        <v>0</v>
      </c>
      <c r="J700" s="9"/>
      <c r="K700" s="2">
        <v>691</v>
      </c>
    </row>
    <row r="701" spans="1:11" ht="33">
      <c r="A701" s="19">
        <v>582</v>
      </c>
      <c r="B701" s="19">
        <v>162</v>
      </c>
      <c r="C701" s="20" t="s">
        <v>690</v>
      </c>
      <c r="D701" s="19"/>
      <c r="E701" s="19" t="s">
        <v>13</v>
      </c>
      <c r="F701" s="21">
        <v>411</v>
      </c>
      <c r="G701" s="21" t="e">
        <f>VLOOKUP(B701,STT43_23,4,0)</f>
        <v>#N/A</v>
      </c>
      <c r="H701" s="21" t="b">
        <f>ISNUMBER(G701)</f>
        <v>0</v>
      </c>
      <c r="I701" s="21"/>
      <c r="J701" s="19">
        <v>582</v>
      </c>
      <c r="K701" s="21">
        <v>692</v>
      </c>
    </row>
    <row r="702" spans="1:11">
      <c r="A702" s="9"/>
      <c r="B702" s="9"/>
      <c r="C702" s="11" t="s">
        <v>691</v>
      </c>
      <c r="D702" s="9"/>
      <c r="E702" s="9"/>
      <c r="F702" s="2">
        <v>412</v>
      </c>
      <c r="G702" s="2" t="e">
        <f>VLOOKUP(B702,STT43_23,4,0)</f>
        <v>#N/A</v>
      </c>
      <c r="H702" s="2" t="b">
        <f>ISNUMBER(G702)</f>
        <v>0</v>
      </c>
      <c r="J702" s="9"/>
      <c r="K702" s="2">
        <v>693</v>
      </c>
    </row>
    <row r="703" spans="1:11">
      <c r="A703" s="9">
        <v>583</v>
      </c>
      <c r="B703" s="9">
        <v>234</v>
      </c>
      <c r="C703" s="11" t="s">
        <v>692</v>
      </c>
      <c r="D703" s="9" t="s">
        <v>13</v>
      </c>
      <c r="E703" s="9"/>
      <c r="F703" s="2">
        <v>413</v>
      </c>
      <c r="G703" s="2" t="e">
        <f>VLOOKUP(B703,STT43_23,4,0)</f>
        <v>#N/A</v>
      </c>
      <c r="H703" s="2" t="b">
        <f>ISNUMBER(G703)</f>
        <v>0</v>
      </c>
      <c r="J703" s="9"/>
      <c r="K703" s="2">
        <v>694</v>
      </c>
    </row>
    <row r="704" spans="1:11">
      <c r="A704" s="9"/>
      <c r="B704" s="9"/>
      <c r="C704" s="10" t="s">
        <v>693</v>
      </c>
      <c r="D704" s="9"/>
      <c r="E704" s="9"/>
      <c r="F704" s="2">
        <v>414</v>
      </c>
      <c r="G704" s="2" t="e">
        <f>VLOOKUP(B704,STT43_24,4,0)</f>
        <v>#NAME?</v>
      </c>
      <c r="H704" s="2" t="b">
        <f>ISNUMBER(G704)</f>
        <v>0</v>
      </c>
      <c r="J704" s="9"/>
      <c r="K704" s="2">
        <v>695</v>
      </c>
    </row>
    <row r="705" spans="1:11">
      <c r="A705" s="9"/>
      <c r="B705" s="9"/>
      <c r="C705" s="11" t="s">
        <v>694</v>
      </c>
      <c r="D705" s="9"/>
      <c r="E705" s="9"/>
      <c r="F705" s="2">
        <v>415</v>
      </c>
      <c r="G705" s="2" t="e">
        <f>VLOOKUP(B705,STT43_24,4,0)</f>
        <v>#NAME?</v>
      </c>
      <c r="H705" s="2" t="b">
        <f>ISNUMBER(G705)</f>
        <v>0</v>
      </c>
      <c r="J705" s="9"/>
      <c r="K705" s="2">
        <v>696</v>
      </c>
    </row>
    <row r="706" spans="1:11">
      <c r="A706" s="9"/>
      <c r="B706" s="9"/>
      <c r="C706" s="11" t="s">
        <v>695</v>
      </c>
      <c r="D706" s="9"/>
      <c r="E706" s="9"/>
      <c r="F706" s="2">
        <v>416</v>
      </c>
      <c r="G706" s="2" t="e">
        <f>VLOOKUP(B706,STT43_24,4,0)</f>
        <v>#NAME?</v>
      </c>
      <c r="H706" s="2" t="b">
        <f>ISNUMBER(G706)</f>
        <v>0</v>
      </c>
      <c r="J706" s="9"/>
      <c r="K706" s="2">
        <v>697</v>
      </c>
    </row>
    <row r="707" spans="1:11">
      <c r="A707" s="19">
        <v>584</v>
      </c>
      <c r="B707" s="19">
        <v>60</v>
      </c>
      <c r="C707" s="20" t="s">
        <v>696</v>
      </c>
      <c r="D707" s="19" t="s">
        <v>13</v>
      </c>
      <c r="E707" s="19"/>
      <c r="F707" s="21">
        <v>417</v>
      </c>
      <c r="G707" s="21" t="e">
        <f>VLOOKUP(B707,STT43_24,4,0)</f>
        <v>#NAME?</v>
      </c>
      <c r="H707" s="21" t="b">
        <f>ISNUMBER(G707)</f>
        <v>0</v>
      </c>
      <c r="I707" s="21"/>
      <c r="J707" s="19">
        <v>584</v>
      </c>
      <c r="K707" s="21">
        <v>698</v>
      </c>
    </row>
    <row r="708" spans="1:11">
      <c r="A708" s="19">
        <v>585</v>
      </c>
      <c r="B708" s="19">
        <v>80</v>
      </c>
      <c r="C708" s="20" t="s">
        <v>697</v>
      </c>
      <c r="D708" s="19" t="s">
        <v>13</v>
      </c>
      <c r="E708" s="19"/>
      <c r="F708" s="21">
        <v>418</v>
      </c>
      <c r="G708" s="21" t="e">
        <f>VLOOKUP(B708,STT43_24,4,0)</f>
        <v>#NAME?</v>
      </c>
      <c r="H708" s="21" t="b">
        <f>ISNUMBER(G708)</f>
        <v>0</v>
      </c>
      <c r="I708" s="21"/>
      <c r="J708" s="19">
        <v>585</v>
      </c>
      <c r="K708" s="21">
        <v>699</v>
      </c>
    </row>
    <row r="709" spans="1:11">
      <c r="A709" s="9"/>
      <c r="B709" s="9"/>
      <c r="C709" s="11" t="s">
        <v>698</v>
      </c>
      <c r="D709" s="9"/>
      <c r="E709" s="9"/>
      <c r="F709" s="2">
        <v>419</v>
      </c>
      <c r="G709" s="2" t="e">
        <f>VLOOKUP(B709,STT43_24,4,0)</f>
        <v>#NAME?</v>
      </c>
      <c r="H709" s="2" t="b">
        <f>ISNUMBER(G709)</f>
        <v>0</v>
      </c>
      <c r="J709" s="9"/>
      <c r="K709" s="2">
        <v>700</v>
      </c>
    </row>
    <row r="710" spans="1:11">
      <c r="A710" s="9"/>
      <c r="B710" s="9"/>
      <c r="C710" s="11" t="s">
        <v>699</v>
      </c>
      <c r="D710" s="9"/>
      <c r="E710" s="9"/>
      <c r="F710" s="2">
        <v>420</v>
      </c>
      <c r="G710" s="2" t="e">
        <f>VLOOKUP(B710,STT43_24,4,0)</f>
        <v>#NAME?</v>
      </c>
      <c r="H710" s="2" t="b">
        <f>ISNUMBER(G710)</f>
        <v>0</v>
      </c>
      <c r="J710" s="9"/>
      <c r="K710" s="2">
        <v>701</v>
      </c>
    </row>
    <row r="711" spans="1:11">
      <c r="A711" s="19">
        <v>586</v>
      </c>
      <c r="B711" s="19">
        <v>184</v>
      </c>
      <c r="C711" s="20" t="s">
        <v>700</v>
      </c>
      <c r="D711" s="19" t="s">
        <v>13</v>
      </c>
      <c r="E711" s="19"/>
      <c r="F711" s="21">
        <v>421</v>
      </c>
      <c r="G711" s="21" t="e">
        <f>VLOOKUP(B711,STT43_24,4,0)</f>
        <v>#NAME?</v>
      </c>
      <c r="H711" s="21" t="b">
        <f>ISNUMBER(G711)</f>
        <v>0</v>
      </c>
      <c r="I711" s="21"/>
      <c r="J711" s="19">
        <v>586</v>
      </c>
      <c r="K711" s="21">
        <v>702</v>
      </c>
    </row>
    <row r="712" spans="1:11">
      <c r="A712" s="9">
        <v>587</v>
      </c>
      <c r="B712" s="9">
        <v>185</v>
      </c>
      <c r="C712" s="11" t="s">
        <v>701</v>
      </c>
      <c r="D712" s="9" t="s">
        <v>13</v>
      </c>
      <c r="E712" s="9"/>
      <c r="F712" s="2">
        <v>422</v>
      </c>
      <c r="G712" s="2" t="e">
        <f>VLOOKUP(B712,STT43_24,4,0)</f>
        <v>#NAME?</v>
      </c>
      <c r="H712" s="2" t="b">
        <f>ISNUMBER(G712)</f>
        <v>0</v>
      </c>
      <c r="J712" s="9"/>
      <c r="K712" s="2">
        <v>703</v>
      </c>
    </row>
    <row r="713" spans="1:11">
      <c r="A713" s="9">
        <v>588</v>
      </c>
      <c r="B713" s="9">
        <v>187</v>
      </c>
      <c r="C713" s="11" t="s">
        <v>702</v>
      </c>
      <c r="D713" s="9" t="s">
        <v>13</v>
      </c>
      <c r="E713" s="9"/>
      <c r="F713" s="2">
        <v>423</v>
      </c>
      <c r="G713" s="2" t="e">
        <f>VLOOKUP(B713,STT43_24,4,0)</f>
        <v>#NAME?</v>
      </c>
      <c r="H713" s="2" t="b">
        <f>ISNUMBER(G713)</f>
        <v>0</v>
      </c>
      <c r="J713" s="9"/>
      <c r="K713" s="2">
        <v>704</v>
      </c>
    </row>
    <row r="714" spans="1:11">
      <c r="A714" s="9"/>
      <c r="B714" s="9"/>
      <c r="C714" s="11" t="s">
        <v>703</v>
      </c>
      <c r="D714" s="9"/>
      <c r="E714" s="9"/>
      <c r="F714" s="2">
        <v>424</v>
      </c>
      <c r="G714" s="2" t="e">
        <f>VLOOKUP(B714,STT43_24,4,0)</f>
        <v>#NAME?</v>
      </c>
      <c r="H714" s="2" t="b">
        <f>ISNUMBER(G714)</f>
        <v>0</v>
      </c>
      <c r="J714" s="9"/>
      <c r="K714" s="2">
        <v>705</v>
      </c>
    </row>
    <row r="715" spans="1:11">
      <c r="A715" s="19">
        <v>589</v>
      </c>
      <c r="B715" s="19">
        <v>234</v>
      </c>
      <c r="C715" s="20" t="s">
        <v>704</v>
      </c>
      <c r="D715" s="19"/>
      <c r="E715" s="19" t="s">
        <v>13</v>
      </c>
      <c r="F715" s="21">
        <v>425</v>
      </c>
      <c r="G715" s="21" t="e">
        <f>VLOOKUP(B715,STT43_24,4,0)</f>
        <v>#NAME?</v>
      </c>
      <c r="H715" s="21" t="b">
        <f>ISNUMBER(G715)</f>
        <v>0</v>
      </c>
      <c r="I715" s="21"/>
      <c r="J715" s="19">
        <v>589</v>
      </c>
      <c r="K715" s="21">
        <v>706</v>
      </c>
    </row>
    <row r="716" spans="1:11">
      <c r="A716" s="9"/>
      <c r="B716" s="9"/>
      <c r="C716" s="11" t="s">
        <v>705</v>
      </c>
      <c r="D716" s="9"/>
      <c r="E716" s="9"/>
      <c r="F716" s="2">
        <v>426</v>
      </c>
      <c r="G716" s="2" t="e">
        <f>VLOOKUP(B716,STT43_24,4,0)</f>
        <v>#NAME?</v>
      </c>
      <c r="H716" s="2" t="b">
        <f>ISNUMBER(G716)</f>
        <v>0</v>
      </c>
      <c r="J716" s="9"/>
      <c r="K716" s="2">
        <v>707</v>
      </c>
    </row>
    <row r="717" spans="1:11">
      <c r="A717" s="9"/>
      <c r="B717" s="9"/>
      <c r="C717" s="11" t="s">
        <v>706</v>
      </c>
      <c r="D717" s="9"/>
      <c r="E717" s="9"/>
      <c r="F717" s="2">
        <v>427</v>
      </c>
      <c r="G717" s="2" t="e">
        <f>VLOOKUP(B717,STT43_24,4,0)</f>
        <v>#NAME?</v>
      </c>
      <c r="H717" s="2" t="b">
        <f>ISNUMBER(G717)</f>
        <v>0</v>
      </c>
      <c r="J717" s="9"/>
      <c r="K717" s="2">
        <v>708</v>
      </c>
    </row>
    <row r="718" spans="1:11">
      <c r="A718" s="19">
        <v>590</v>
      </c>
      <c r="B718" s="19">
        <v>297</v>
      </c>
      <c r="C718" s="20" t="s">
        <v>707</v>
      </c>
      <c r="D718" s="19"/>
      <c r="E718" s="19" t="s">
        <v>13</v>
      </c>
      <c r="F718" s="21">
        <v>428</v>
      </c>
      <c r="G718" s="21" t="e">
        <f>VLOOKUP(B718,STT43_24,4,0)</f>
        <v>#NAME?</v>
      </c>
      <c r="H718" s="21" t="b">
        <f>ISNUMBER(G718)</f>
        <v>0</v>
      </c>
      <c r="I718" s="21"/>
      <c r="J718" s="19">
        <v>590</v>
      </c>
      <c r="K718" s="21">
        <v>709</v>
      </c>
    </row>
    <row r="719" spans="1:11">
      <c r="A719" s="9"/>
      <c r="B719" s="9"/>
      <c r="C719" s="11" t="s">
        <v>708</v>
      </c>
      <c r="D719" s="9"/>
      <c r="E719" s="9"/>
      <c r="F719" s="2">
        <v>429</v>
      </c>
      <c r="G719" s="2" t="e">
        <f>VLOOKUP(B719,STT43_24,4,0)</f>
        <v>#NAME?</v>
      </c>
      <c r="H719" s="2" t="b">
        <f>ISNUMBER(G719)</f>
        <v>0</v>
      </c>
      <c r="J719" s="9"/>
      <c r="K719" s="2">
        <v>710</v>
      </c>
    </row>
    <row r="720" spans="1:11">
      <c r="A720" s="19">
        <v>591</v>
      </c>
      <c r="B720" s="19">
        <v>305</v>
      </c>
      <c r="C720" s="20" t="s">
        <v>709</v>
      </c>
      <c r="D720" s="19" t="s">
        <v>13</v>
      </c>
      <c r="E720" s="19"/>
      <c r="F720" s="21">
        <v>430</v>
      </c>
      <c r="G720" s="21" t="e">
        <f>VLOOKUP(B720,STT43_24,4,0)</f>
        <v>#NAME?</v>
      </c>
      <c r="H720" s="21" t="b">
        <f>ISNUMBER(G720)</f>
        <v>0</v>
      </c>
      <c r="I720" s="21"/>
      <c r="J720" s="19">
        <v>591</v>
      </c>
      <c r="K720" s="21">
        <v>711</v>
      </c>
    </row>
    <row r="721" spans="1:11">
      <c r="A721" s="9"/>
      <c r="B721" s="9"/>
      <c r="C721" s="12" t="s">
        <v>710</v>
      </c>
      <c r="D721" s="9"/>
      <c r="E721" s="9"/>
      <c r="F721" s="2">
        <v>431</v>
      </c>
      <c r="G721" s="2" t="e">
        <f>VLOOKUP(B721,STT43_24,4,0)</f>
        <v>#NAME?</v>
      </c>
      <c r="H721" s="2" t="b">
        <f>ISNUMBER(G721)</f>
        <v>0</v>
      </c>
      <c r="J721" s="9"/>
      <c r="K721" s="2">
        <v>712</v>
      </c>
    </row>
    <row r="722" spans="1:11">
      <c r="A722" s="9">
        <v>592</v>
      </c>
      <c r="B722" s="9">
        <v>318</v>
      </c>
      <c r="C722" s="11" t="s">
        <v>711</v>
      </c>
      <c r="D722" s="9" t="s">
        <v>13</v>
      </c>
      <c r="E722" s="9"/>
      <c r="F722" s="2">
        <v>432</v>
      </c>
      <c r="G722" s="2" t="e">
        <f>VLOOKUP(B722,STT43_24,4,0)</f>
        <v>#NAME?</v>
      </c>
      <c r="H722" s="2" t="b">
        <f>ISNUMBER(G722)</f>
        <v>0</v>
      </c>
      <c r="J722" s="9"/>
      <c r="K722" s="2">
        <v>713</v>
      </c>
    </row>
    <row r="723" spans="1:11">
      <c r="A723" s="9"/>
      <c r="B723" s="9"/>
      <c r="C723" s="11" t="s">
        <v>712</v>
      </c>
      <c r="D723" s="9"/>
      <c r="E723" s="9"/>
      <c r="F723" s="2">
        <v>433</v>
      </c>
      <c r="G723" s="2" t="e">
        <f>VLOOKUP(B723,STT43_24,4,0)</f>
        <v>#NAME?</v>
      </c>
      <c r="H723" s="2" t="b">
        <f>ISNUMBER(G723)</f>
        <v>0</v>
      </c>
      <c r="J723" s="9"/>
      <c r="K723" s="2">
        <v>714</v>
      </c>
    </row>
    <row r="724" spans="1:11">
      <c r="A724" s="19">
        <v>593</v>
      </c>
      <c r="B724" s="19">
        <v>319</v>
      </c>
      <c r="C724" s="20" t="s">
        <v>713</v>
      </c>
      <c r="D724" s="19" t="s">
        <v>13</v>
      </c>
      <c r="E724" s="19"/>
      <c r="F724" s="21">
        <v>434</v>
      </c>
      <c r="G724" s="21" t="e">
        <f>VLOOKUP(B724,STT43_24,4,0)</f>
        <v>#NAME?</v>
      </c>
      <c r="H724" s="21" t="b">
        <f>ISNUMBER(G724)</f>
        <v>0</v>
      </c>
      <c r="I724" s="21"/>
      <c r="J724" s="19">
        <v>593</v>
      </c>
      <c r="K724" s="21">
        <v>715</v>
      </c>
    </row>
    <row r="725" spans="1:11">
      <c r="A725" s="9">
        <v>594</v>
      </c>
      <c r="B725" s="9">
        <v>321</v>
      </c>
      <c r="C725" s="11" t="s">
        <v>714</v>
      </c>
      <c r="D725" s="9" t="s">
        <v>13</v>
      </c>
      <c r="E725" s="9"/>
      <c r="F725" s="2">
        <v>435</v>
      </c>
      <c r="G725" s="2" t="e">
        <f>VLOOKUP(B725,STT43_24,4,0)</f>
        <v>#NAME?</v>
      </c>
      <c r="H725" s="2" t="b">
        <f>ISNUMBER(G725)</f>
        <v>0</v>
      </c>
      <c r="K725" s="2">
        <v>716</v>
      </c>
    </row>
    <row r="726" spans="1:11">
      <c r="A726" s="9"/>
      <c r="B726" s="9"/>
      <c r="C726" s="11" t="s">
        <v>715</v>
      </c>
      <c r="D726" s="9"/>
      <c r="E726" s="9"/>
      <c r="F726" s="2">
        <v>436</v>
      </c>
      <c r="G726" s="2" t="e">
        <f>VLOOKUP(B726,STT43_24,4,0)</f>
        <v>#NAME?</v>
      </c>
      <c r="H726" s="2" t="b">
        <f>ISNUMBER(G726)</f>
        <v>0</v>
      </c>
      <c r="K726" s="2">
        <v>717</v>
      </c>
    </row>
    <row r="727" spans="1:11">
      <c r="A727" s="9">
        <v>595</v>
      </c>
      <c r="B727" s="9">
        <v>356</v>
      </c>
      <c r="C727" s="11" t="s">
        <v>716</v>
      </c>
      <c r="D727" s="9" t="s">
        <v>13</v>
      </c>
      <c r="E727" s="9"/>
      <c r="F727" s="2">
        <v>437</v>
      </c>
      <c r="G727" s="2" t="e">
        <f>VLOOKUP(B727,STT43_24,4,0)</f>
        <v>#NAME?</v>
      </c>
      <c r="H727" s="2" t="b">
        <f>ISNUMBER(G727)</f>
        <v>0</v>
      </c>
      <c r="K727" s="2">
        <v>718</v>
      </c>
    </row>
    <row r="728" spans="1:11">
      <c r="A728" s="9"/>
      <c r="B728" s="9"/>
      <c r="C728" s="10" t="s">
        <v>717</v>
      </c>
      <c r="D728" s="9"/>
      <c r="E728" s="9"/>
      <c r="F728" s="2">
        <v>438</v>
      </c>
      <c r="G728" s="2" t="e">
        <f>VLOOKUP(B728,STT43_28,4,0)</f>
        <v>#N/A</v>
      </c>
      <c r="H728" s="2" t="b">
        <f>ISNUMBER(G728)</f>
        <v>0</v>
      </c>
      <c r="K728" s="2">
        <v>719</v>
      </c>
    </row>
    <row r="729" spans="1:11">
      <c r="A729" s="9"/>
      <c r="B729" s="9"/>
      <c r="C729" s="11" t="s">
        <v>718</v>
      </c>
      <c r="D729" s="9"/>
      <c r="E729" s="9"/>
      <c r="F729" s="2">
        <v>439</v>
      </c>
      <c r="G729" s="2" t="e">
        <f>VLOOKUP(B729,STT43_28,4,0)</f>
        <v>#N/A</v>
      </c>
      <c r="H729" s="2" t="b">
        <f>ISNUMBER(G729)</f>
        <v>0</v>
      </c>
      <c r="K729" s="2">
        <v>720</v>
      </c>
    </row>
    <row r="730" spans="1:11">
      <c r="A730" s="9">
        <v>596</v>
      </c>
      <c r="B730" s="9">
        <v>341</v>
      </c>
      <c r="C730" s="11" t="s">
        <v>719</v>
      </c>
      <c r="D730" s="9" t="s">
        <v>13</v>
      </c>
      <c r="E730" s="9"/>
      <c r="F730" s="2">
        <v>440</v>
      </c>
      <c r="G730" s="2" t="e">
        <f>VLOOKUP(B730,STT43_28,4,0)</f>
        <v>#N/A</v>
      </c>
      <c r="H730" s="2" t="b">
        <f>ISNUMBER(G730)</f>
        <v>0</v>
      </c>
      <c r="K730" s="2">
        <v>721</v>
      </c>
    </row>
    <row r="731" spans="1:11">
      <c r="D731" s="5">
        <f>COUNTIF(D8:D730,"x")</f>
        <v>504</v>
      </c>
      <c r="E731" s="5">
        <f>COUNTIF(E8:E730,"x")</f>
        <v>92</v>
      </c>
      <c r="H731" s="2">
        <f>COUNTIF(H10:H730,"TRUE")</f>
        <v>23</v>
      </c>
    </row>
    <row r="732" spans="1:11">
      <c r="A732" s="2" t="s">
        <v>720</v>
      </c>
    </row>
    <row r="733" spans="1:11">
      <c r="A733" s="2" t="s">
        <v>721</v>
      </c>
    </row>
  </sheetData>
  <sortState ref="A10:K730">
    <sortCondition ref="K10:K730"/>
  </sortState>
  <mergeCells count="4">
    <mergeCell ref="A1:E1"/>
    <mergeCell ref="A2:E2"/>
    <mergeCell ref="A3:E3"/>
    <mergeCell ref="A4:E4"/>
  </mergeCells>
  <conditionalFormatting sqref="B27">
    <cfRule type="duplicateValues" dxfId="39" priority="40"/>
  </conditionalFormatting>
  <conditionalFormatting sqref="B70">
    <cfRule type="duplicateValues" dxfId="38" priority="39"/>
  </conditionalFormatting>
  <conditionalFormatting sqref="B64:B69">
    <cfRule type="duplicateValues" dxfId="37" priority="38"/>
  </conditionalFormatting>
  <conditionalFormatting sqref="B74">
    <cfRule type="duplicateValues" dxfId="36" priority="37"/>
  </conditionalFormatting>
  <conditionalFormatting sqref="B76">
    <cfRule type="duplicateValues" dxfId="35" priority="36"/>
  </conditionalFormatting>
  <conditionalFormatting sqref="B78:B79">
    <cfRule type="duplicateValues" dxfId="34" priority="35"/>
  </conditionalFormatting>
  <conditionalFormatting sqref="B82">
    <cfRule type="duplicateValues" dxfId="33" priority="34"/>
  </conditionalFormatting>
  <conditionalFormatting sqref="B85">
    <cfRule type="duplicateValues" dxfId="32" priority="33"/>
  </conditionalFormatting>
  <conditionalFormatting sqref="B84 B87">
    <cfRule type="duplicateValues" dxfId="31" priority="32"/>
  </conditionalFormatting>
  <conditionalFormatting sqref="B102">
    <cfRule type="duplicateValues" dxfId="30" priority="31"/>
  </conditionalFormatting>
  <conditionalFormatting sqref="B228:B232">
    <cfRule type="duplicateValues" dxfId="29" priority="30"/>
  </conditionalFormatting>
  <conditionalFormatting sqref="B235">
    <cfRule type="duplicateValues" dxfId="28" priority="29"/>
  </conditionalFormatting>
  <conditionalFormatting sqref="B236">
    <cfRule type="duplicateValues" dxfId="27" priority="28"/>
  </conditionalFormatting>
  <conditionalFormatting sqref="B239">
    <cfRule type="duplicateValues" dxfId="26" priority="27"/>
  </conditionalFormatting>
  <conditionalFormatting sqref="B240:B250">
    <cfRule type="duplicateValues" dxfId="25" priority="26"/>
  </conditionalFormatting>
  <conditionalFormatting sqref="B252:B253">
    <cfRule type="duplicateValues" dxfId="24" priority="25"/>
  </conditionalFormatting>
  <conditionalFormatting sqref="B262:B281">
    <cfRule type="duplicateValues" dxfId="23" priority="24"/>
  </conditionalFormatting>
  <conditionalFormatting sqref="B284:B286">
    <cfRule type="duplicateValues" dxfId="22" priority="23"/>
  </conditionalFormatting>
  <conditionalFormatting sqref="B288">
    <cfRule type="duplicateValues" dxfId="21" priority="22"/>
  </conditionalFormatting>
  <conditionalFormatting sqref="B290:B292">
    <cfRule type="duplicateValues" dxfId="20" priority="21"/>
  </conditionalFormatting>
  <conditionalFormatting sqref="B295:B364">
    <cfRule type="duplicateValues" dxfId="19" priority="20"/>
  </conditionalFormatting>
  <conditionalFormatting sqref="B366:B392">
    <cfRule type="duplicateValues" dxfId="18" priority="19"/>
  </conditionalFormatting>
  <conditionalFormatting sqref="B394:B396">
    <cfRule type="duplicateValues" dxfId="17" priority="18"/>
  </conditionalFormatting>
  <conditionalFormatting sqref="B399:B403">
    <cfRule type="duplicateValues" dxfId="16" priority="17"/>
  </conditionalFormatting>
  <conditionalFormatting sqref="B398">
    <cfRule type="duplicateValues" dxfId="15" priority="16"/>
  </conditionalFormatting>
  <conditionalFormatting sqref="B406:B410">
    <cfRule type="duplicateValues" dxfId="14" priority="15"/>
  </conditionalFormatting>
  <conditionalFormatting sqref="B412:B415">
    <cfRule type="duplicateValues" dxfId="13" priority="14"/>
  </conditionalFormatting>
  <conditionalFormatting sqref="B417:B428">
    <cfRule type="duplicateValues" dxfId="12" priority="13"/>
  </conditionalFormatting>
  <conditionalFormatting sqref="B432:B436">
    <cfRule type="duplicateValues" dxfId="11" priority="12"/>
  </conditionalFormatting>
  <conditionalFormatting sqref="B440:B443">
    <cfRule type="duplicateValues" dxfId="10" priority="11"/>
  </conditionalFormatting>
  <conditionalFormatting sqref="B447">
    <cfRule type="duplicateValues" dxfId="9" priority="10"/>
  </conditionalFormatting>
  <conditionalFormatting sqref="B450:B451">
    <cfRule type="duplicateValues" dxfId="8" priority="9"/>
  </conditionalFormatting>
  <conditionalFormatting sqref="B456">
    <cfRule type="duplicateValues" dxfId="7" priority="8"/>
  </conditionalFormatting>
  <conditionalFormatting sqref="B465">
    <cfRule type="duplicateValues" dxfId="6" priority="7"/>
  </conditionalFormatting>
  <conditionalFormatting sqref="B473:B479 B481 B483:B484 B487">
    <cfRule type="duplicateValues" dxfId="5" priority="6"/>
  </conditionalFormatting>
  <conditionalFormatting sqref="B33:B42">
    <cfRule type="duplicateValues" dxfId="4" priority="5"/>
  </conditionalFormatting>
  <conditionalFormatting sqref="B467:B471">
    <cfRule type="duplicateValues" dxfId="3" priority="4"/>
  </conditionalFormatting>
  <conditionalFormatting sqref="B97:B100">
    <cfRule type="duplicateValues" dxfId="2" priority="3"/>
  </conditionalFormatting>
  <conditionalFormatting sqref="B91:B93">
    <cfRule type="duplicateValues" dxfId="1" priority="2"/>
  </conditionalFormatting>
  <conditionalFormatting sqref="B88:B89">
    <cfRule type="duplicateValues" dxfId="0" priority="1"/>
  </conditionalFormatting>
  <printOptions horizontalCentered="1"/>
  <pageMargins left="0.2" right="0.2" top="0.5" bottom="0.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TTYT</vt:lpstr>
      <vt:lpstr>TTYT!Print_Titles</vt:lpstr>
    </vt:vector>
  </TitlesOfParts>
  <Company>HOANGXUANSON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HoangXuanSon</dc:creator>
  <cp:lastModifiedBy>HoangXuanSon</cp:lastModifiedBy>
  <dcterms:created xsi:type="dcterms:W3CDTF">2022-08-10T01:21:50Z</dcterms:created>
  <dcterms:modified xsi:type="dcterms:W3CDTF">2022-08-10T01:40:00Z</dcterms:modified>
</cp:coreProperties>
</file>